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FORM" sheetId="1" r:id="rId1"/>
  </sheets>
  <definedNames>
    <definedName name="_xlnm.Print_Area" localSheetId="0">'FORM'!$A$1:$K$118</definedName>
    <definedName name="_xlnm.Print_Titles" localSheetId="0">'FORM'!$1:$6</definedName>
  </definedNames>
  <calcPr fullCalcOnLoad="1"/>
</workbook>
</file>

<file path=xl/sharedStrings.xml><?xml version="1.0" encoding="utf-8"?>
<sst xmlns="http://schemas.openxmlformats.org/spreadsheetml/2006/main" count="141" uniqueCount="116">
  <si>
    <t>Title</t>
  </si>
  <si>
    <t>Spirit of the Sabbath (CD)</t>
  </si>
  <si>
    <t>SSATB</t>
  </si>
  <si>
    <t>My Gethsemane</t>
  </si>
  <si>
    <t>Vocal Solo</t>
  </si>
  <si>
    <t>Choral Music</t>
  </si>
  <si>
    <t>Not Going Alone</t>
  </si>
  <si>
    <t>The Wintry Day</t>
  </si>
  <si>
    <t>SATB</t>
  </si>
  <si>
    <t>Violin and Piano</t>
  </si>
  <si>
    <t>Clarinet and Piano</t>
  </si>
  <si>
    <t>Joseph and Hyrum: A Musical Celebration</t>
  </si>
  <si>
    <t>Wind Ensemble</t>
  </si>
  <si>
    <t>Brothers (from Joseph and Hyrum)</t>
  </si>
  <si>
    <t>Keep Looking for the Light</t>
  </si>
  <si>
    <t>Daughter of God</t>
  </si>
  <si>
    <t>Vocal Duet</t>
  </si>
  <si>
    <t>SSAA</t>
  </si>
  <si>
    <t>Images of Family</t>
  </si>
  <si>
    <t>Piano Solo</t>
  </si>
  <si>
    <t>Full Orchestra</t>
  </si>
  <si>
    <t>SSA</t>
  </si>
  <si>
    <t>Away In A Manger</t>
  </si>
  <si>
    <t>A Christmas Hymn</t>
  </si>
  <si>
    <t>What Did the Angels Sing?</t>
  </si>
  <si>
    <t>Basson and 2 Percussionists</t>
  </si>
  <si>
    <t>Spirit of the Sabbath Choral Music</t>
  </si>
  <si>
    <t>Christmas</t>
  </si>
  <si>
    <t>Cello and Piano</t>
  </si>
  <si>
    <t>Vision Theme from Dreamland</t>
  </si>
  <si>
    <t>Various</t>
  </si>
  <si>
    <t>TTBB</t>
  </si>
  <si>
    <t>Compact Disc (CD)</t>
  </si>
  <si>
    <t>Total</t>
  </si>
  <si>
    <t>Instrumental Sheet Music</t>
  </si>
  <si>
    <t>Name</t>
  </si>
  <si>
    <t>Address</t>
  </si>
  <si>
    <t xml:space="preserve">City </t>
  </si>
  <si>
    <t>Complete Work</t>
  </si>
  <si>
    <r>
      <t xml:space="preserve">Fathers </t>
    </r>
    <r>
      <rPr>
        <sz val="16"/>
        <rFont val="Arial"/>
        <family val="2"/>
      </rPr>
      <t>- (from Joseph and Hyrum)</t>
    </r>
  </si>
  <si>
    <t>Heroes - (from Joseph and Hyrum)</t>
  </si>
  <si>
    <t>Martyrs - (from Joseph and Hyrum)</t>
  </si>
  <si>
    <t xml:space="preserve">Falling Behind the Joneses </t>
  </si>
  <si>
    <r>
      <t xml:space="preserve">Vision Theme </t>
    </r>
    <r>
      <rPr>
        <sz val="16"/>
        <rFont val="Arial"/>
        <family val="2"/>
      </rPr>
      <t>(from Dreamland)</t>
    </r>
  </si>
  <si>
    <t>Afternoon in Grandpa's Meadow (from Images)</t>
  </si>
  <si>
    <t>Dandelion Bouquet (from Images)</t>
  </si>
  <si>
    <r>
      <t xml:space="preserve">Journey Home </t>
    </r>
    <r>
      <rPr>
        <sz val="16"/>
        <rFont val="Arial"/>
        <family val="2"/>
      </rPr>
      <t>(from Images)</t>
    </r>
  </si>
  <si>
    <t>Loading the Car (from Images)</t>
  </si>
  <si>
    <t>Newlywed (from Images)</t>
  </si>
  <si>
    <t>Toddler (from Images)</t>
  </si>
  <si>
    <t>Collection</t>
  </si>
  <si>
    <t>Show Me Thy Ways</t>
  </si>
  <si>
    <t xml:space="preserve">Lead Kindly Light </t>
  </si>
  <si>
    <t xml:space="preserve">Abide With Me; 'Tis Eventide </t>
  </si>
  <si>
    <t xml:space="preserve">I Know That My Redeemer Lives </t>
  </si>
  <si>
    <t xml:space="preserve">What Child Is This? </t>
  </si>
  <si>
    <t xml:space="preserve">Silent Night </t>
  </si>
  <si>
    <t>Item</t>
  </si>
  <si>
    <t>State/Zip</t>
  </si>
  <si>
    <t>Phone</t>
  </si>
  <si>
    <t>9446 Fox Hunt Dr.</t>
  </si>
  <si>
    <t>Sandy UT 84092-3355</t>
  </si>
  <si>
    <t>send to:</t>
  </si>
  <si>
    <t>Quest Haven Publishing</t>
  </si>
  <si>
    <t>Vocal Sheet Music</t>
  </si>
  <si>
    <t>Shipping &amp; Handling</t>
  </si>
  <si>
    <r>
      <t xml:space="preserve">      /Teach Me to Walk in the Light</t>
    </r>
    <r>
      <rPr>
        <sz val="16"/>
        <rFont val="Arial"/>
        <family val="2"/>
      </rPr>
      <t xml:space="preserve"> </t>
    </r>
  </si>
  <si>
    <t>Shipping Address (if different)</t>
  </si>
  <si>
    <t>Not Going Alone  (with baritone solo)</t>
  </si>
  <si>
    <t>#</t>
  </si>
  <si>
    <t>@</t>
  </si>
  <si>
    <t>Shipping &amp; Handling Charges</t>
  </si>
  <si>
    <t>Songs from Spirit of the Sabbath</t>
  </si>
  <si>
    <t>Cello Quartet</t>
  </si>
  <si>
    <t>Prelude IV, Op 21 (Rachmaninov)</t>
  </si>
  <si>
    <t>Brass Trio</t>
  </si>
  <si>
    <t>5-2 A Fanfare</t>
  </si>
  <si>
    <t>Violin Duet</t>
  </si>
  <si>
    <t>Brigham's Camp at Night</t>
  </si>
  <si>
    <t>Brass Quintet</t>
  </si>
  <si>
    <t xml:space="preserve">Opening Theme Fanfare </t>
  </si>
  <si>
    <t>Two Sides of Being</t>
  </si>
  <si>
    <t>Christmas Collection</t>
  </si>
  <si>
    <t>Total Page 2</t>
  </si>
  <si>
    <t>TOTAL PAGE 1</t>
  </si>
  <si>
    <t>When Mary First Saw Jesus</t>
  </si>
  <si>
    <t>TOTAL PAGE 2</t>
  </si>
  <si>
    <t>A Christmas Card</t>
  </si>
  <si>
    <t>RETAIL ORDER FORM</t>
  </si>
  <si>
    <t>Minimum</t>
  </si>
  <si>
    <t>Maximum</t>
  </si>
  <si>
    <t>My Pioneer Sister</t>
  </si>
  <si>
    <t>What Did the Angels Sing? Christmas Choral</t>
  </si>
  <si>
    <t>TOTAL PAGE 3</t>
  </si>
  <si>
    <t>&amp; Handling</t>
  </si>
  <si>
    <t>Shipping</t>
  </si>
  <si>
    <t>Sold to:</t>
  </si>
  <si>
    <t>Total Amount Due</t>
  </si>
  <si>
    <t>Make check or money order out to Quest Haven Publishing</t>
  </si>
  <si>
    <t xml:space="preserve">   Total + Shipping </t>
  </si>
  <si>
    <t>Prices Guaranteed Until 10/20/2002</t>
  </si>
  <si>
    <t>Regular Shipping - allow 2 to 3 weeks for delivery</t>
  </si>
  <si>
    <t>add $1 for each $25 range over $200</t>
  </si>
  <si>
    <t>Calculated UTAH SALES TAX:</t>
  </si>
  <si>
    <t>Utah residents enter sales tax above</t>
  </si>
  <si>
    <t>e-mail**</t>
  </si>
  <si>
    <t>** e-mail for rental or purchase price</t>
  </si>
  <si>
    <t>Order Amount Range</t>
  </si>
  <si>
    <t>Returned checks are subject to a $20.00 charge.</t>
  </si>
  <si>
    <t>No Cash, please.</t>
  </si>
  <si>
    <t xml:space="preserve">FULL PAYMENT SHOULD ACCOMPANY ORDER </t>
  </si>
  <si>
    <t>e-mail: info@questhavenpublishing.com</t>
  </si>
  <si>
    <t>International orders may have additional charges.</t>
  </si>
  <si>
    <t>Contact Quest Haven Publishing before placing any international order.</t>
  </si>
  <si>
    <t>Woodwind Quintet</t>
  </si>
  <si>
    <t>enter 6.60% Sales Tax (UT only)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</si>
</sst>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2">
    <font>
      <sz val="10"/>
      <name val="Arial"/>
      <family val="0"/>
    </font>
    <font>
      <b/>
      <sz val="10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sz val="28"/>
      <name val="Arial"/>
      <family val="2"/>
    </font>
    <font>
      <sz val="2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36"/>
      <name val="Blue Ridge SF"/>
      <family val="2"/>
    </font>
    <font>
      <b/>
      <sz val="14"/>
      <name val="Arial"/>
      <family val="2"/>
    </font>
    <font>
      <sz val="20"/>
      <name val="Blue Ridge SF"/>
      <family val="2"/>
    </font>
    <font>
      <u val="single"/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4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double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Alignment="1">
      <alignment horizontal="center"/>
    </xf>
    <xf numFmtId="44" fontId="0" fillId="0" borderId="0" xfId="0" applyNumberForma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44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Alignment="1">
      <alignment wrapText="1"/>
    </xf>
    <xf numFmtId="0" fontId="3" fillId="0" borderId="0" xfId="0" applyFont="1" applyAlignment="1">
      <alignment wrapText="1"/>
    </xf>
    <xf numFmtId="44" fontId="3" fillId="0" borderId="0" xfId="0" applyNumberFormat="1" applyFont="1" applyAlignment="1">
      <alignment horizontal="centerContinuous" wrapText="1"/>
    </xf>
    <xf numFmtId="0" fontId="9" fillId="0" borderId="0" xfId="0" applyFont="1" applyAlignment="1">
      <alignment horizontal="centerContinuous" wrapText="1"/>
    </xf>
    <xf numFmtId="1" fontId="3" fillId="2" borderId="2" xfId="0" applyNumberFormat="1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3" fillId="0" borderId="0" xfId="0" applyFont="1" applyFill="1" applyBorder="1" applyAlignment="1">
      <alignment/>
    </xf>
    <xf numFmtId="0" fontId="13" fillId="0" borderId="0" xfId="0" applyFont="1" applyAlignment="1">
      <alignment horizontal="center"/>
    </xf>
    <xf numFmtId="44" fontId="3" fillId="2" borderId="3" xfId="0" applyNumberFormat="1" applyFont="1" applyFill="1" applyBorder="1" applyAlignment="1">
      <alignment/>
    </xf>
    <xf numFmtId="1" fontId="3" fillId="2" borderId="3" xfId="0" applyNumberFormat="1" applyFont="1" applyFill="1" applyBorder="1" applyAlignment="1">
      <alignment horizontal="center"/>
    </xf>
    <xf numFmtId="1" fontId="3" fillId="2" borderId="4" xfId="0" applyNumberFormat="1" applyFont="1" applyFill="1" applyBorder="1" applyAlignment="1">
      <alignment horizontal="center"/>
    </xf>
    <xf numFmtId="44" fontId="3" fillId="2" borderId="4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13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1" fontId="3" fillId="2" borderId="7" xfId="0" applyNumberFormat="1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Continuous"/>
    </xf>
    <xf numFmtId="44" fontId="2" fillId="2" borderId="9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9" fillId="2" borderId="1" xfId="0" applyFont="1" applyFill="1" applyBorder="1" applyAlignment="1">
      <alignment horizontal="centerContinuous"/>
    </xf>
    <xf numFmtId="0" fontId="9" fillId="2" borderId="11" xfId="0" applyFont="1" applyFill="1" applyBorder="1" applyAlignment="1">
      <alignment horizontal="center"/>
    </xf>
    <xf numFmtId="44" fontId="2" fillId="2" borderId="12" xfId="0" applyNumberFormat="1" applyFont="1" applyFill="1" applyBorder="1" applyAlignment="1">
      <alignment/>
    </xf>
    <xf numFmtId="0" fontId="3" fillId="2" borderId="13" xfId="0" applyFont="1" applyFill="1" applyBorder="1" applyAlignment="1">
      <alignment/>
    </xf>
    <xf numFmtId="44" fontId="4" fillId="2" borderId="14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" fontId="3" fillId="2" borderId="15" xfId="0" applyNumberFormat="1" applyFont="1" applyFill="1" applyBorder="1" applyAlignment="1">
      <alignment horizontal="center"/>
    </xf>
    <xf numFmtId="44" fontId="3" fillId="2" borderId="15" xfId="0" applyNumberFormat="1" applyFont="1" applyFill="1" applyBorder="1" applyAlignment="1">
      <alignment/>
    </xf>
    <xf numFmtId="1" fontId="3" fillId="0" borderId="16" xfId="0" applyNumberFormat="1" applyFont="1" applyFill="1" applyBorder="1" applyAlignment="1">
      <alignment horizont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4" fillId="2" borderId="12" xfId="0" applyFont="1" applyFill="1" applyBorder="1" applyAlignment="1">
      <alignment/>
    </xf>
    <xf numFmtId="1" fontId="3" fillId="2" borderId="17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18" xfId="0" applyFont="1" applyFill="1" applyBorder="1" applyAlignment="1">
      <alignment/>
    </xf>
    <xf numFmtId="0" fontId="3" fillId="0" borderId="7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44" fontId="2" fillId="0" borderId="0" xfId="0" applyNumberFormat="1" applyFont="1" applyAlignment="1">
      <alignment horizontal="centerContinuous" wrapText="1"/>
    </xf>
    <xf numFmtId="0" fontId="2" fillId="0" borderId="3" xfId="0" applyFont="1" applyFill="1" applyBorder="1" applyAlignment="1">
      <alignment/>
    </xf>
    <xf numFmtId="1" fontId="3" fillId="0" borderId="19" xfId="0" applyNumberFormat="1" applyFont="1" applyFill="1" applyBorder="1" applyAlignment="1">
      <alignment horizontal="center"/>
    </xf>
    <xf numFmtId="1" fontId="3" fillId="2" borderId="20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/>
    </xf>
    <xf numFmtId="44" fontId="3" fillId="2" borderId="16" xfId="0" applyNumberFormat="1" applyFont="1" applyFill="1" applyBorder="1" applyAlignment="1">
      <alignment/>
    </xf>
    <xf numFmtId="0" fontId="4" fillId="2" borderId="21" xfId="0" applyFont="1" applyFill="1" applyBorder="1" applyAlignment="1">
      <alignment/>
    </xf>
    <xf numFmtId="0" fontId="4" fillId="2" borderId="22" xfId="0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center"/>
    </xf>
    <xf numFmtId="0" fontId="4" fillId="2" borderId="23" xfId="0" applyFont="1" applyFill="1" applyBorder="1" applyAlignment="1">
      <alignment/>
    </xf>
    <xf numFmtId="0" fontId="4" fillId="2" borderId="24" xfId="0" applyFont="1" applyFill="1" applyBorder="1" applyAlignment="1">
      <alignment/>
    </xf>
    <xf numFmtId="0" fontId="4" fillId="2" borderId="24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right"/>
    </xf>
    <xf numFmtId="1" fontId="3" fillId="2" borderId="8" xfId="0" applyNumberFormat="1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right"/>
    </xf>
    <xf numFmtId="0" fontId="9" fillId="2" borderId="11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1" fontId="3" fillId="2" borderId="26" xfId="0" applyNumberFormat="1" applyFont="1" applyFill="1" applyBorder="1" applyAlignment="1">
      <alignment horizontal="center"/>
    </xf>
    <xf numFmtId="1" fontId="3" fillId="2" borderId="4" xfId="0" applyNumberFormat="1" applyFont="1" applyFill="1" applyBorder="1" applyAlignment="1">
      <alignment horizontal="center" vertical="center"/>
    </xf>
    <xf numFmtId="41" fontId="0" fillId="0" borderId="0" xfId="0" applyNumberFormat="1" applyAlignment="1">
      <alignment horizontal="centerContinuous"/>
    </xf>
    <xf numFmtId="41" fontId="8" fillId="0" borderId="0" xfId="0" applyNumberFormat="1" applyFont="1" applyAlignment="1">
      <alignment horizontal="centerContinuous"/>
    </xf>
    <xf numFmtId="41" fontId="3" fillId="0" borderId="0" xfId="0" applyNumberFormat="1" applyFont="1" applyAlignment="1">
      <alignment horizontal="centerContinuous" wrapText="1"/>
    </xf>
    <xf numFmtId="41" fontId="4" fillId="2" borderId="14" xfId="0" applyNumberFormat="1" applyFont="1" applyFill="1" applyBorder="1" applyAlignment="1">
      <alignment horizontal="center"/>
    </xf>
    <xf numFmtId="41" fontId="4" fillId="2" borderId="3" xfId="0" applyNumberFormat="1" applyFont="1" applyFill="1" applyBorder="1" applyAlignment="1">
      <alignment horizontal="center"/>
    </xf>
    <xf numFmtId="41" fontId="3" fillId="2" borderId="3" xfId="0" applyNumberFormat="1" applyFont="1" applyFill="1" applyBorder="1" applyAlignment="1">
      <alignment horizontal="center"/>
    </xf>
    <xf numFmtId="41" fontId="3" fillId="0" borderId="15" xfId="0" applyNumberFormat="1" applyFont="1" applyBorder="1" applyAlignment="1" applyProtection="1">
      <alignment horizontal="center"/>
      <protection locked="0"/>
    </xf>
    <xf numFmtId="41" fontId="3" fillId="2" borderId="16" xfId="0" applyNumberFormat="1" applyFont="1" applyFill="1" applyBorder="1" applyAlignment="1">
      <alignment horizontal="center"/>
    </xf>
    <xf numFmtId="41" fontId="3" fillId="2" borderId="19" xfId="0" applyNumberFormat="1" applyFont="1" applyFill="1" applyBorder="1" applyAlignment="1">
      <alignment horizontal="center"/>
    </xf>
    <xf numFmtId="41" fontId="3" fillId="0" borderId="2" xfId="0" applyNumberFormat="1" applyFont="1" applyBorder="1" applyAlignment="1" applyProtection="1">
      <alignment horizontal="center"/>
      <protection locked="0"/>
    </xf>
    <xf numFmtId="41" fontId="3" fillId="2" borderId="9" xfId="0" applyNumberFormat="1" applyFont="1" applyFill="1" applyBorder="1" applyAlignment="1">
      <alignment horizontal="center"/>
    </xf>
    <xf numFmtId="41" fontId="3" fillId="0" borderId="22" xfId="0" applyNumberFormat="1" applyFont="1" applyBorder="1" applyAlignment="1" applyProtection="1">
      <alignment horizontal="center"/>
      <protection locked="0"/>
    </xf>
    <xf numFmtId="41" fontId="3" fillId="2" borderId="0" xfId="0" applyNumberFormat="1" applyFont="1" applyFill="1" applyBorder="1" applyAlignment="1">
      <alignment horizontal="center"/>
    </xf>
    <xf numFmtId="41" fontId="3" fillId="0" borderId="6" xfId="0" applyNumberFormat="1" applyFont="1" applyFill="1" applyBorder="1" applyAlignment="1" applyProtection="1">
      <alignment horizontal="center"/>
      <protection locked="0"/>
    </xf>
    <xf numFmtId="41" fontId="3" fillId="0" borderId="6" xfId="0" applyNumberFormat="1" applyFont="1" applyBorder="1" applyAlignment="1" applyProtection="1">
      <alignment horizontal="center"/>
      <protection locked="0"/>
    </xf>
    <xf numFmtId="41" fontId="3" fillId="0" borderId="12" xfId="0" applyNumberFormat="1" applyFont="1" applyFill="1" applyBorder="1" applyAlignment="1">
      <alignment horizontal="center"/>
    </xf>
    <xf numFmtId="41" fontId="3" fillId="0" borderId="7" xfId="0" applyNumberFormat="1" applyFont="1" applyBorder="1" applyAlignment="1" applyProtection="1">
      <alignment horizontal="center"/>
      <protection locked="0"/>
    </xf>
    <xf numFmtId="41" fontId="3" fillId="2" borderId="8" xfId="0" applyNumberFormat="1" applyFont="1" applyFill="1" applyBorder="1" applyAlignment="1">
      <alignment horizontal="center"/>
    </xf>
    <xf numFmtId="41" fontId="2" fillId="2" borderId="25" xfId="0" applyNumberFormat="1" applyFont="1" applyFill="1" applyBorder="1" applyAlignment="1">
      <alignment horizontal="center"/>
    </xf>
    <xf numFmtId="41" fontId="2" fillId="0" borderId="7" xfId="0" applyNumberFormat="1" applyFont="1" applyFill="1" applyBorder="1" applyAlignment="1">
      <alignment horizontal="center"/>
    </xf>
    <xf numFmtId="41" fontId="2" fillId="2" borderId="6" xfId="0" applyNumberFormat="1" applyFont="1" applyFill="1" applyBorder="1" applyAlignment="1">
      <alignment horizontal="centerContinuous"/>
    </xf>
    <xf numFmtId="41" fontId="2" fillId="2" borderId="21" xfId="0" applyNumberFormat="1" applyFont="1" applyFill="1" applyBorder="1" applyAlignment="1">
      <alignment horizontal="centerContinuous"/>
    </xf>
    <xf numFmtId="41" fontId="2" fillId="2" borderId="12" xfId="0" applyNumberFormat="1" applyFont="1" applyFill="1" applyBorder="1" applyAlignment="1">
      <alignment horizontal="center"/>
    </xf>
    <xf numFmtId="41" fontId="2" fillId="0" borderId="0" xfId="0" applyNumberFormat="1" applyFont="1" applyFill="1" applyBorder="1" applyAlignment="1">
      <alignment horizontal="center"/>
    </xf>
    <xf numFmtId="41" fontId="0" fillId="0" borderId="0" xfId="0" applyNumberFormat="1" applyAlignment="1">
      <alignment horizontal="center"/>
    </xf>
    <xf numFmtId="44" fontId="8" fillId="0" borderId="0" xfId="0" applyNumberFormat="1" applyFont="1" applyAlignment="1">
      <alignment horizontal="centerContinuous" wrapText="1"/>
    </xf>
    <xf numFmtId="44" fontId="3" fillId="2" borderId="19" xfId="0" applyNumberFormat="1" applyFont="1" applyFill="1" applyBorder="1" applyAlignment="1">
      <alignment/>
    </xf>
    <xf numFmtId="41" fontId="0" fillId="0" borderId="12" xfId="0" applyNumberFormat="1" applyBorder="1" applyAlignment="1">
      <alignment horizontal="centerContinuous"/>
    </xf>
    <xf numFmtId="44" fontId="2" fillId="0" borderId="9" xfId="0" applyNumberFormat="1" applyFont="1" applyFill="1" applyBorder="1" applyAlignment="1">
      <alignment horizontal="centerContinuous"/>
    </xf>
    <xf numFmtId="41" fontId="2" fillId="0" borderId="12" xfId="0" applyNumberFormat="1" applyFont="1" applyFill="1" applyBorder="1" applyAlignment="1">
      <alignment horizontal="centerContinuous"/>
    </xf>
    <xf numFmtId="0" fontId="1" fillId="0" borderId="20" xfId="0" applyFont="1" applyBorder="1" applyAlignment="1">
      <alignment horizontal="centerContinuous" vertical="top"/>
    </xf>
    <xf numFmtId="0" fontId="11" fillId="0" borderId="20" xfId="0" applyFont="1" applyBorder="1" applyAlignment="1">
      <alignment horizontal="centerContinuous"/>
    </xf>
    <xf numFmtId="164" fontId="0" fillId="0" borderId="7" xfId="0" applyNumberFormat="1" applyBorder="1" applyAlignment="1">
      <alignment horizontal="center"/>
    </xf>
    <xf numFmtId="41" fontId="0" fillId="0" borderId="12" xfId="0" applyNumberFormat="1" applyFont="1" applyFill="1" applyBorder="1" applyAlignment="1">
      <alignment horizontal="centerContinuous"/>
    </xf>
    <xf numFmtId="44" fontId="1" fillId="0" borderId="16" xfId="0" applyNumberFormat="1" applyFont="1" applyFill="1" applyBorder="1" applyAlignment="1">
      <alignment/>
    </xf>
    <xf numFmtId="6" fontId="15" fillId="0" borderId="20" xfId="0" applyNumberFormat="1" applyFont="1" applyBorder="1" applyAlignment="1">
      <alignment horizontal="center"/>
    </xf>
    <xf numFmtId="164" fontId="0" fillId="0" borderId="25" xfId="0" applyNumberFormat="1" applyFont="1" applyFill="1" applyBorder="1" applyAlignment="1">
      <alignment horizontal="center"/>
    </xf>
    <xf numFmtId="8" fontId="15" fillId="0" borderId="20" xfId="0" applyNumberFormat="1" applyFont="1" applyFill="1" applyBorder="1" applyAlignment="1">
      <alignment horizontal="center"/>
    </xf>
    <xf numFmtId="164" fontId="0" fillId="0" borderId="25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0" fontId="4" fillId="2" borderId="27" xfId="0" applyFont="1" applyFill="1" applyBorder="1" applyAlignment="1">
      <alignment/>
    </xf>
    <xf numFmtId="0" fontId="9" fillId="2" borderId="12" xfId="0" applyFont="1" applyFill="1" applyBorder="1" applyAlignment="1">
      <alignment horizontal="right" vertical="center"/>
    </xf>
    <xf numFmtId="0" fontId="14" fillId="2" borderId="12" xfId="0" applyFont="1" applyFill="1" applyBorder="1" applyAlignment="1">
      <alignment horizontal="right"/>
    </xf>
    <xf numFmtId="0" fontId="10" fillId="0" borderId="0" xfId="0" applyFont="1" applyFill="1" applyAlignment="1">
      <alignment horizontal="centerContinuous" wrapText="1"/>
    </xf>
    <xf numFmtId="0" fontId="12" fillId="0" borderId="0" xfId="0" applyFont="1" applyFill="1" applyAlignment="1">
      <alignment horizontal="centerContinuous" wrapText="1"/>
    </xf>
    <xf numFmtId="0" fontId="3" fillId="0" borderId="0" xfId="0" applyFont="1" applyFill="1" applyBorder="1" applyAlignment="1">
      <alignment horizontal="centerContinuous"/>
    </xf>
    <xf numFmtId="44" fontId="3" fillId="2" borderId="2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44" fontId="0" fillId="0" borderId="0" xfId="0" applyNumberFormat="1" applyBorder="1" applyAlignment="1">
      <alignment/>
    </xf>
    <xf numFmtId="41" fontId="2" fillId="0" borderId="28" xfId="0" applyNumberFormat="1" applyFont="1" applyFill="1" applyBorder="1" applyAlignment="1">
      <alignment horizontal="center"/>
    </xf>
    <xf numFmtId="0" fontId="9" fillId="2" borderId="29" xfId="0" applyFont="1" applyFill="1" applyBorder="1" applyAlignment="1">
      <alignment horizontal="right"/>
    </xf>
    <xf numFmtId="0" fontId="9" fillId="2" borderId="9" xfId="0" applyFont="1" applyFill="1" applyBorder="1" applyAlignment="1">
      <alignment horizontal="center"/>
    </xf>
    <xf numFmtId="0" fontId="14" fillId="2" borderId="30" xfId="0" applyFont="1" applyFill="1" applyBorder="1" applyAlignment="1">
      <alignment horizontal="right"/>
    </xf>
    <xf numFmtId="0" fontId="14" fillId="2" borderId="29" xfId="0" applyFont="1" applyFill="1" applyBorder="1" applyAlignment="1">
      <alignment horizontal="right"/>
    </xf>
    <xf numFmtId="0" fontId="9" fillId="2" borderId="31" xfId="0" applyFont="1" applyFill="1" applyBorder="1" applyAlignment="1">
      <alignment horizontal="center"/>
    </xf>
    <xf numFmtId="0" fontId="7" fillId="0" borderId="11" xfId="0" applyFont="1" applyBorder="1" applyAlignment="1">
      <alignment horizontal="centerContinuous"/>
    </xf>
    <xf numFmtId="44" fontId="0" fillId="0" borderId="9" xfId="0" applyNumberFormat="1" applyBorder="1" applyAlignment="1">
      <alignment horizontal="centerContinuous"/>
    </xf>
    <xf numFmtId="0" fontId="7" fillId="0" borderId="20" xfId="0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16" fillId="0" borderId="0" xfId="0" applyFont="1" applyAlignment="1">
      <alignment/>
    </xf>
    <xf numFmtId="44" fontId="1" fillId="0" borderId="19" xfId="0" applyNumberFormat="1" applyFont="1" applyFill="1" applyBorder="1" applyAlignment="1">
      <alignment vertical="center"/>
    </xf>
    <xf numFmtId="0" fontId="8" fillId="0" borderId="0" xfId="0" applyFont="1" applyAlignment="1">
      <alignment horizontal="left"/>
    </xf>
    <xf numFmtId="41" fontId="0" fillId="0" borderId="0" xfId="0" applyNumberFormat="1" applyBorder="1" applyAlignment="1">
      <alignment horizontal="center"/>
    </xf>
    <xf numFmtId="41" fontId="3" fillId="0" borderId="32" xfId="0" applyNumberFormat="1" applyFont="1" applyBorder="1" applyAlignment="1" applyProtection="1">
      <alignment horizontal="center"/>
      <protection locked="0"/>
    </xf>
    <xf numFmtId="41" fontId="3" fillId="0" borderId="33" xfId="0" applyNumberFormat="1" applyFont="1" applyBorder="1" applyAlignment="1" applyProtection="1">
      <alignment horizontal="center"/>
      <protection locked="0"/>
    </xf>
    <xf numFmtId="41" fontId="3" fillId="2" borderId="34" xfId="0" applyNumberFormat="1" applyFont="1" applyFill="1" applyBorder="1" applyAlignment="1">
      <alignment horizontal="center"/>
    </xf>
    <xf numFmtId="41" fontId="3" fillId="2" borderId="32" xfId="0" applyNumberFormat="1" applyFont="1" applyFill="1" applyBorder="1" applyAlignment="1">
      <alignment horizontal="center"/>
    </xf>
    <xf numFmtId="41" fontId="3" fillId="2" borderId="35" xfId="0" applyNumberFormat="1" applyFont="1" applyFill="1" applyBorder="1" applyAlignment="1">
      <alignment horizontal="center"/>
    </xf>
    <xf numFmtId="41" fontId="3" fillId="0" borderId="36" xfId="0" applyNumberFormat="1" applyFont="1" applyBorder="1" applyAlignment="1" applyProtection="1">
      <alignment horizontal="center"/>
      <protection locked="0"/>
    </xf>
    <xf numFmtId="41" fontId="3" fillId="0" borderId="32" xfId="0" applyNumberFormat="1" applyFont="1" applyFill="1" applyBorder="1" applyAlignment="1" applyProtection="1">
      <alignment horizontal="center"/>
      <protection locked="0"/>
    </xf>
    <xf numFmtId="41" fontId="3" fillId="0" borderId="9" xfId="0" applyNumberFormat="1" applyFont="1" applyFill="1" applyBorder="1" applyAlignment="1">
      <alignment horizontal="center"/>
    </xf>
    <xf numFmtId="1" fontId="3" fillId="2" borderId="16" xfId="0" applyNumberFormat="1" applyFont="1" applyFill="1" applyBorder="1" applyAlignment="1">
      <alignment horizontal="center"/>
    </xf>
    <xf numFmtId="1" fontId="3" fillId="2" borderId="19" xfId="0" applyNumberFormat="1" applyFont="1" applyFill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0" fillId="0" borderId="0" xfId="0" applyFont="1" applyAlignment="1">
      <alignment/>
    </xf>
    <xf numFmtId="0" fontId="1" fillId="2" borderId="30" xfId="0" applyFont="1" applyFill="1" applyBorder="1" applyAlignment="1">
      <alignment horizontal="left"/>
    </xf>
    <xf numFmtId="41" fontId="0" fillId="2" borderId="29" xfId="0" applyNumberFormat="1" applyFill="1" applyBorder="1" applyAlignment="1">
      <alignment horizontal="center"/>
    </xf>
    <xf numFmtId="44" fontId="0" fillId="2" borderId="31" xfId="0" applyNumberFormat="1" applyFill="1" applyBorder="1" applyAlignment="1">
      <alignment/>
    </xf>
    <xf numFmtId="0" fontId="1" fillId="2" borderId="37" xfId="0" applyFont="1" applyFill="1" applyBorder="1" applyAlignment="1">
      <alignment horizontal="left"/>
    </xf>
    <xf numFmtId="41" fontId="0" fillId="2" borderId="0" xfId="0" applyNumberFormat="1" applyFill="1" applyBorder="1" applyAlignment="1">
      <alignment horizontal="center"/>
    </xf>
    <xf numFmtId="44" fontId="19" fillId="2" borderId="34" xfId="0" applyNumberFormat="1" applyFont="1" applyFill="1" applyBorder="1" applyAlignment="1">
      <alignment/>
    </xf>
    <xf numFmtId="10" fontId="1" fillId="2" borderId="38" xfId="0" applyNumberFormat="1" applyFont="1" applyFill="1" applyBorder="1" applyAlignment="1">
      <alignment horizontal="center"/>
    </xf>
    <xf numFmtId="41" fontId="0" fillId="2" borderId="39" xfId="0" applyNumberFormat="1" applyFill="1" applyBorder="1" applyAlignment="1">
      <alignment horizontal="center"/>
    </xf>
    <xf numFmtId="44" fontId="0" fillId="2" borderId="40" xfId="0" applyNumberFormat="1" applyFill="1" applyBorder="1" applyAlignment="1">
      <alignment/>
    </xf>
    <xf numFmtId="41" fontId="3" fillId="2" borderId="6" xfId="0" applyNumberFormat="1" applyFont="1" applyFill="1" applyBorder="1" applyAlignment="1" applyProtection="1">
      <alignment horizontal="center"/>
      <protection/>
    </xf>
    <xf numFmtId="44" fontId="3" fillId="2" borderId="2" xfId="0" applyNumberFormat="1" applyFont="1" applyFill="1" applyBorder="1" applyAlignment="1" applyProtection="1">
      <alignment/>
      <protection locked="0"/>
    </xf>
    <xf numFmtId="164" fontId="1" fillId="0" borderId="6" xfId="0" applyNumberFormat="1" applyFont="1" applyBorder="1" applyAlignment="1">
      <alignment/>
    </xf>
    <xf numFmtId="164" fontId="0" fillId="0" borderId="13" xfId="0" applyNumberFormat="1" applyBorder="1" applyAlignment="1">
      <alignment horizontal="center"/>
    </xf>
    <xf numFmtId="7" fontId="4" fillId="0" borderId="3" xfId="0" applyNumberFormat="1" applyFont="1" applyFill="1" applyBorder="1" applyAlignment="1">
      <alignment horizontal="center"/>
    </xf>
    <xf numFmtId="7" fontId="4" fillId="2" borderId="3" xfId="0" applyNumberFormat="1" applyFont="1" applyFill="1" applyBorder="1" applyAlignment="1">
      <alignment horizontal="center"/>
    </xf>
    <xf numFmtId="7" fontId="3" fillId="0" borderId="3" xfId="0" applyNumberFormat="1" applyFont="1" applyFill="1" applyBorder="1" applyAlignment="1">
      <alignment/>
    </xf>
    <xf numFmtId="7" fontId="3" fillId="2" borderId="3" xfId="0" applyNumberFormat="1" applyFont="1" applyFill="1" applyBorder="1" applyAlignment="1">
      <alignment/>
    </xf>
    <xf numFmtId="7" fontId="3" fillId="2" borderId="15" xfId="0" applyNumberFormat="1" applyFont="1" applyFill="1" applyBorder="1" applyAlignment="1">
      <alignment/>
    </xf>
    <xf numFmtId="7" fontId="3" fillId="0" borderId="15" xfId="0" applyNumberFormat="1" applyFont="1" applyBorder="1" applyAlignment="1">
      <alignment/>
    </xf>
    <xf numFmtId="7" fontId="3" fillId="0" borderId="16" xfId="0" applyNumberFormat="1" applyFont="1" applyFill="1" applyBorder="1" applyAlignment="1">
      <alignment/>
    </xf>
    <xf numFmtId="7" fontId="3" fillId="2" borderId="16" xfId="0" applyNumberFormat="1" applyFont="1" applyFill="1" applyBorder="1" applyAlignment="1">
      <alignment/>
    </xf>
    <xf numFmtId="7" fontId="3" fillId="0" borderId="19" xfId="0" applyNumberFormat="1" applyFont="1" applyFill="1" applyBorder="1" applyAlignment="1">
      <alignment/>
    </xf>
    <xf numFmtId="7" fontId="3" fillId="2" borderId="19" xfId="0" applyNumberFormat="1" applyFont="1" applyFill="1" applyBorder="1" applyAlignment="1">
      <alignment/>
    </xf>
    <xf numFmtId="7" fontId="3" fillId="2" borderId="17" xfId="0" applyNumberFormat="1" applyFont="1" applyFill="1" applyBorder="1" applyAlignment="1">
      <alignment/>
    </xf>
    <xf numFmtId="7" fontId="3" fillId="0" borderId="17" xfId="0" applyNumberFormat="1" applyFont="1" applyBorder="1" applyAlignment="1">
      <alignment/>
    </xf>
    <xf numFmtId="7" fontId="3" fillId="2" borderId="2" xfId="0" applyNumberFormat="1" applyFont="1" applyFill="1" applyBorder="1" applyAlignment="1">
      <alignment/>
    </xf>
    <xf numFmtId="7" fontId="3" fillId="0" borderId="2" xfId="0" applyNumberFormat="1" applyFont="1" applyBorder="1" applyAlignment="1">
      <alignment/>
    </xf>
    <xf numFmtId="7" fontId="3" fillId="2" borderId="4" xfId="0" applyNumberFormat="1" applyFont="1" applyFill="1" applyBorder="1" applyAlignment="1">
      <alignment/>
    </xf>
    <xf numFmtId="7" fontId="3" fillId="2" borderId="26" xfId="0" applyNumberFormat="1" applyFont="1" applyFill="1" applyBorder="1" applyAlignment="1">
      <alignment/>
    </xf>
    <xf numFmtId="7" fontId="3" fillId="0" borderId="26" xfId="0" applyNumberFormat="1" applyFont="1" applyBorder="1" applyAlignment="1">
      <alignment/>
    </xf>
    <xf numFmtId="7" fontId="3" fillId="2" borderId="20" xfId="0" applyNumberFormat="1" applyFont="1" applyFill="1" applyBorder="1" applyAlignment="1">
      <alignment/>
    </xf>
    <xf numFmtId="7" fontId="3" fillId="0" borderId="20" xfId="0" applyNumberFormat="1" applyFont="1" applyFill="1" applyBorder="1" applyAlignment="1">
      <alignment/>
    </xf>
    <xf numFmtId="7" fontId="3" fillId="2" borderId="7" xfId="0" applyNumberFormat="1" applyFont="1" applyFill="1" applyBorder="1" applyAlignment="1">
      <alignment/>
    </xf>
    <xf numFmtId="7" fontId="3" fillId="0" borderId="7" xfId="0" applyNumberFormat="1" applyFont="1" applyBorder="1" applyAlignment="1">
      <alignment/>
    </xf>
    <xf numFmtId="7" fontId="3" fillId="2" borderId="8" xfId="0" applyNumberFormat="1" applyFont="1" applyFill="1" applyBorder="1" applyAlignment="1">
      <alignment/>
    </xf>
    <xf numFmtId="7" fontId="2" fillId="2" borderId="41" xfId="0" applyNumberFormat="1" applyFont="1" applyFill="1" applyBorder="1" applyAlignment="1">
      <alignment/>
    </xf>
    <xf numFmtId="7" fontId="2" fillId="0" borderId="42" xfId="0" applyNumberFormat="1" applyFont="1" applyFill="1" applyBorder="1" applyAlignment="1">
      <alignment/>
    </xf>
    <xf numFmtId="7" fontId="2" fillId="2" borderId="25" xfId="0" applyNumberFormat="1" applyFont="1" applyFill="1" applyBorder="1" applyAlignment="1">
      <alignment/>
    </xf>
    <xf numFmtId="7" fontId="2" fillId="2" borderId="7" xfId="0" applyNumberFormat="1" applyFont="1" applyFill="1" applyBorder="1" applyAlignment="1">
      <alignment/>
    </xf>
    <xf numFmtId="7" fontId="2" fillId="0" borderId="7" xfId="0" applyNumberFormat="1" applyFont="1" applyFill="1" applyBorder="1" applyAlignment="1">
      <alignment/>
    </xf>
    <xf numFmtId="7" fontId="2" fillId="2" borderId="13" xfId="0" applyNumberFormat="1" applyFont="1" applyFill="1" applyBorder="1" applyAlignment="1">
      <alignment horizontal="centerContinuous"/>
    </xf>
    <xf numFmtId="7" fontId="2" fillId="2" borderId="43" xfId="0" applyNumberFormat="1" applyFont="1" applyFill="1" applyBorder="1" applyAlignment="1">
      <alignment horizontal="centerContinuous"/>
    </xf>
    <xf numFmtId="7" fontId="2" fillId="0" borderId="8" xfId="0" applyNumberFormat="1" applyFont="1" applyFill="1" applyBorder="1" applyAlignment="1">
      <alignment/>
    </xf>
    <xf numFmtId="7" fontId="2" fillId="0" borderId="8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centerContinuous"/>
    </xf>
    <xf numFmtId="0" fontId="3" fillId="2" borderId="1" xfId="0" applyFont="1" applyFill="1" applyBorder="1" applyAlignment="1">
      <alignment horizontal="centerContinuous"/>
    </xf>
    <xf numFmtId="0" fontId="0" fillId="0" borderId="0" xfId="0" applyAlignment="1">
      <alignment/>
    </xf>
    <xf numFmtId="0" fontId="3" fillId="0" borderId="22" xfId="0" applyFon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3" fillId="0" borderId="6" xfId="0" applyFont="1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3" fillId="0" borderId="44" xfId="0" applyFont="1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41" fontId="0" fillId="0" borderId="22" xfId="0" applyNumberFormat="1" applyBorder="1" applyAlignment="1" applyProtection="1">
      <alignment horizontal="center"/>
      <protection locked="0"/>
    </xf>
    <xf numFmtId="0" fontId="7" fillId="0" borderId="36" xfId="0" applyFont="1" applyBorder="1" applyAlignment="1" applyProtection="1">
      <alignment/>
      <protection locked="0"/>
    </xf>
    <xf numFmtId="41" fontId="0" fillId="0" borderId="6" xfId="0" applyNumberFormat="1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/>
      <protection locked="0"/>
    </xf>
    <xf numFmtId="41" fontId="0" fillId="0" borderId="39" xfId="0" applyNumberFormat="1" applyBorder="1" applyAlignment="1" applyProtection="1">
      <alignment horizontal="center"/>
      <protection locked="0"/>
    </xf>
    <xf numFmtId="0" fontId="7" fillId="0" borderId="40" xfId="0" applyFont="1" applyBorder="1" applyAlignment="1" applyProtection="1">
      <alignment/>
      <protection locked="0"/>
    </xf>
    <xf numFmtId="0" fontId="8" fillId="2" borderId="46" xfId="0" applyFont="1" applyFill="1" applyBorder="1" applyAlignment="1">
      <alignment/>
    </xf>
    <xf numFmtId="0" fontId="8" fillId="2" borderId="47" xfId="0" applyFont="1" applyFill="1" applyBorder="1" applyAlignment="1">
      <alignment/>
    </xf>
    <xf numFmtId="0" fontId="8" fillId="2" borderId="48" xfId="0" applyFont="1" applyFill="1" applyBorder="1" applyAlignment="1">
      <alignment/>
    </xf>
    <xf numFmtId="0" fontId="8" fillId="2" borderId="37" xfId="0" applyFont="1" applyFill="1" applyBorder="1" applyAlignment="1">
      <alignment/>
    </xf>
    <xf numFmtId="164" fontId="1" fillId="0" borderId="5" xfId="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1</xdr:row>
      <xdr:rowOff>123825</xdr:rowOff>
    </xdr:from>
    <xdr:to>
      <xdr:col>2</xdr:col>
      <xdr:colOff>85725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723900"/>
          <a:ext cx="8858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2"/>
  <sheetViews>
    <sheetView tabSelected="1" zoomScale="75" zoomScaleNormal="75" workbookViewId="0" topLeftCell="A1">
      <selection activeCell="I9" sqref="I9"/>
    </sheetView>
  </sheetViews>
  <sheetFormatPr defaultColWidth="9.140625" defaultRowHeight="12.75"/>
  <cols>
    <col min="1" max="1" width="6.57421875" style="0" customWidth="1"/>
    <col min="2" max="2" width="11.57421875" style="0" customWidth="1"/>
    <col min="3" max="5" width="15.7109375" style="0" customWidth="1"/>
    <col min="6" max="6" width="14.140625" style="0" customWidth="1"/>
    <col min="7" max="7" width="12.57421875" style="0" customWidth="1"/>
    <col min="8" max="8" width="15.421875" style="1" customWidth="1"/>
    <col min="9" max="9" width="14.8515625" style="106" customWidth="1"/>
    <col min="10" max="10" width="14.421875" style="2" customWidth="1"/>
    <col min="11" max="11" width="25.421875" style="2" customWidth="1"/>
  </cols>
  <sheetData>
    <row r="1" spans="1:11" ht="47.25" customHeight="1">
      <c r="A1" s="15"/>
      <c r="B1" s="16" t="s">
        <v>62</v>
      </c>
      <c r="C1" s="125" t="s">
        <v>63</v>
      </c>
      <c r="D1" s="125"/>
      <c r="E1" s="125"/>
      <c r="F1" s="125"/>
      <c r="G1" s="125"/>
      <c r="I1" s="82"/>
      <c r="J1" s="60"/>
      <c r="K1" s="60"/>
    </row>
    <row r="2" spans="1:11" ht="24.75" customHeight="1">
      <c r="A2" s="16"/>
      <c r="B2" s="16"/>
      <c r="C2" s="126" t="s">
        <v>60</v>
      </c>
      <c r="D2" s="126"/>
      <c r="E2" s="126"/>
      <c r="F2" s="126"/>
      <c r="G2" s="126"/>
      <c r="H2" s="127" t="s">
        <v>100</v>
      </c>
      <c r="I2" s="83"/>
      <c r="J2" s="17"/>
      <c r="K2" s="17"/>
    </row>
    <row r="3" spans="1:11" ht="25.5" customHeight="1">
      <c r="A3" s="16"/>
      <c r="B3" s="16"/>
      <c r="C3" s="126" t="s">
        <v>61</v>
      </c>
      <c r="D3" s="126"/>
      <c r="E3" s="126"/>
      <c r="F3" s="126"/>
      <c r="G3" s="126"/>
      <c r="H3" s="18" t="s">
        <v>88</v>
      </c>
      <c r="I3" s="84"/>
      <c r="J3" s="17"/>
      <c r="K3" s="107"/>
    </row>
    <row r="4" spans="1:11" ht="25.5" customHeight="1">
      <c r="A4" s="16"/>
      <c r="B4" s="16"/>
      <c r="C4" s="126" t="s">
        <v>111</v>
      </c>
      <c r="D4" s="204"/>
      <c r="E4" s="126"/>
      <c r="F4" s="126"/>
      <c r="G4" s="126"/>
      <c r="I4" s="84"/>
      <c r="J4" s="17"/>
      <c r="K4" s="107"/>
    </row>
    <row r="5" spans="1:11" ht="25.5" customHeight="1" thickBot="1">
      <c r="A5" s="16"/>
      <c r="B5" s="16"/>
      <c r="C5" s="126"/>
      <c r="D5" s="126"/>
      <c r="E5" s="126"/>
      <c r="F5" s="126"/>
      <c r="G5" s="126"/>
      <c r="H5" s="18"/>
      <c r="I5" s="84"/>
      <c r="J5" s="17"/>
      <c r="K5" s="107"/>
    </row>
    <row r="6" spans="1:11" ht="21" thickBot="1">
      <c r="A6" s="6"/>
      <c r="B6" s="6"/>
      <c r="C6" s="71" t="s">
        <v>0</v>
      </c>
      <c r="D6" s="122"/>
      <c r="E6" s="122"/>
      <c r="F6" s="122"/>
      <c r="G6" s="72"/>
      <c r="H6" s="73" t="s">
        <v>57</v>
      </c>
      <c r="I6" s="85" t="s">
        <v>69</v>
      </c>
      <c r="J6" s="42" t="s">
        <v>70</v>
      </c>
      <c r="K6" s="42" t="s">
        <v>33</v>
      </c>
    </row>
    <row r="7" spans="1:11" ht="15" customHeight="1" thickTop="1">
      <c r="A7" s="6"/>
      <c r="B7" s="6"/>
      <c r="C7" s="7"/>
      <c r="D7" s="7"/>
      <c r="E7" s="7"/>
      <c r="F7" s="7"/>
      <c r="G7" s="7"/>
      <c r="H7" s="70"/>
      <c r="I7" s="86"/>
      <c r="J7" s="173"/>
      <c r="K7" s="174"/>
    </row>
    <row r="8" spans="1:27" ht="24" customHeight="1">
      <c r="A8" s="48" t="s">
        <v>32</v>
      </c>
      <c r="B8" s="49"/>
      <c r="C8" s="6"/>
      <c r="D8" s="6"/>
      <c r="E8" s="6"/>
      <c r="F8" s="6"/>
      <c r="G8" s="6"/>
      <c r="H8" s="44"/>
      <c r="I8" s="87"/>
      <c r="J8" s="175"/>
      <c r="K8" s="176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24" customHeight="1" thickBot="1">
      <c r="A9" s="49"/>
      <c r="B9" s="49"/>
      <c r="C9" s="27" t="s">
        <v>1</v>
      </c>
      <c r="D9" s="29"/>
      <c r="E9" s="29"/>
      <c r="F9" s="29"/>
      <c r="G9" s="29"/>
      <c r="H9" s="45">
        <v>700128</v>
      </c>
      <c r="I9" s="88"/>
      <c r="J9" s="177">
        <v>15.97</v>
      </c>
      <c r="K9" s="178" t="str">
        <f>IF(I9=0," ",ROUND((I9*J9),2))</f>
        <v> 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20.25" customHeight="1">
      <c r="A10" s="49"/>
      <c r="B10" s="49"/>
      <c r="C10" s="6"/>
      <c r="D10" s="6"/>
      <c r="E10" s="6"/>
      <c r="F10" s="6"/>
      <c r="G10" s="6"/>
      <c r="H10" s="47"/>
      <c r="I10" s="89"/>
      <c r="J10" s="179"/>
      <c r="K10" s="180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23.25" customHeight="1">
      <c r="A11" s="48" t="s">
        <v>64</v>
      </c>
      <c r="B11" s="49"/>
      <c r="C11" s="6"/>
      <c r="D11" s="6"/>
      <c r="E11" s="6"/>
      <c r="F11" s="6"/>
      <c r="G11" s="6"/>
      <c r="H11" s="61"/>
      <c r="I11" s="87"/>
      <c r="J11" s="175"/>
      <c r="K11" s="176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24" customHeight="1" thickBot="1">
      <c r="A12" s="51"/>
      <c r="B12" s="48" t="s">
        <v>4</v>
      </c>
      <c r="C12" s="6"/>
      <c r="D12" s="6"/>
      <c r="E12" s="6"/>
      <c r="F12" s="6"/>
      <c r="G12" s="6"/>
      <c r="H12" s="62"/>
      <c r="I12" s="90"/>
      <c r="J12" s="181"/>
      <c r="K12" s="182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24" customHeight="1">
      <c r="A13" s="49"/>
      <c r="B13" s="50"/>
      <c r="C13" s="27" t="s">
        <v>14</v>
      </c>
      <c r="D13" s="29"/>
      <c r="E13" s="29"/>
      <c r="F13" s="29"/>
      <c r="G13" s="29"/>
      <c r="H13" s="54">
        <v>200307</v>
      </c>
      <c r="I13" s="147"/>
      <c r="J13" s="183">
        <v>3.95</v>
      </c>
      <c r="K13" s="184" t="str">
        <f>IF(I13=0," ",ROUND((I13*J13),2))</f>
        <v> 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24" customHeight="1">
      <c r="A14" s="49"/>
      <c r="B14" s="50"/>
      <c r="C14" s="27" t="s">
        <v>3</v>
      </c>
      <c r="D14" s="29"/>
      <c r="E14" s="29"/>
      <c r="F14" s="29"/>
      <c r="G14" s="29"/>
      <c r="H14" s="19">
        <v>200109</v>
      </c>
      <c r="I14" s="146"/>
      <c r="J14" s="185">
        <v>3.95</v>
      </c>
      <c r="K14" s="186" t="str">
        <f>IF(I14=0," ",ROUND((I14*J14),2))</f>
        <v> 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24" customHeight="1">
      <c r="A15" s="49"/>
      <c r="B15" s="50"/>
      <c r="C15" s="28" t="s">
        <v>91</v>
      </c>
      <c r="D15" s="30"/>
      <c r="E15" s="30"/>
      <c r="F15" s="30"/>
      <c r="G15" s="30"/>
      <c r="H15" s="19">
        <v>200406</v>
      </c>
      <c r="I15" s="146"/>
      <c r="J15" s="185">
        <v>3.95</v>
      </c>
      <c r="K15" s="186" t="str">
        <f>IF(I15=0," ",ROUND((I15*J15),2))</f>
        <v> 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24" customHeight="1">
      <c r="A16" s="49"/>
      <c r="B16" s="50"/>
      <c r="C16" s="28" t="s">
        <v>6</v>
      </c>
      <c r="D16" s="30"/>
      <c r="E16" s="30"/>
      <c r="F16" s="30"/>
      <c r="G16" s="30"/>
      <c r="H16" s="19">
        <v>200208</v>
      </c>
      <c r="I16" s="146"/>
      <c r="J16" s="185">
        <v>3.95</v>
      </c>
      <c r="K16" s="186" t="str">
        <f>IF(I16=0," ",ROUND((I16*J16),2))</f>
        <v> 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24" customHeight="1">
      <c r="A17" s="49"/>
      <c r="B17" s="51"/>
      <c r="C17" s="52" t="s">
        <v>50</v>
      </c>
      <c r="D17" s="52"/>
      <c r="E17" s="52"/>
      <c r="F17" s="52"/>
      <c r="G17" s="11"/>
      <c r="H17" s="24"/>
      <c r="I17" s="148"/>
      <c r="J17" s="176"/>
      <c r="K17" s="176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24" customHeight="1">
      <c r="A18" s="49"/>
      <c r="B18" s="50"/>
      <c r="C18" s="27" t="s">
        <v>72</v>
      </c>
      <c r="D18" s="29"/>
      <c r="E18" s="29"/>
      <c r="F18" s="29"/>
      <c r="G18" s="29"/>
      <c r="H18" s="19">
        <v>201601</v>
      </c>
      <c r="I18" s="146"/>
      <c r="J18" s="185">
        <v>9.95</v>
      </c>
      <c r="K18" s="186" t="str">
        <f>IF(I18=0," ",ROUND((I18*J18),2))</f>
        <v> 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24" customHeight="1">
      <c r="A19" s="49"/>
      <c r="B19" s="51"/>
      <c r="C19" s="48" t="s">
        <v>27</v>
      </c>
      <c r="D19" s="48"/>
      <c r="E19" s="48"/>
      <c r="F19" s="48"/>
      <c r="G19" s="4"/>
      <c r="H19" s="24"/>
      <c r="I19" s="148"/>
      <c r="J19" s="176"/>
      <c r="K19" s="176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24" customHeight="1">
      <c r="A20" s="49"/>
      <c r="B20" s="50"/>
      <c r="C20" s="28" t="s">
        <v>87</v>
      </c>
      <c r="D20" s="30"/>
      <c r="E20" s="30"/>
      <c r="F20" s="30"/>
      <c r="G20" s="30"/>
      <c r="H20" s="19">
        <v>202202</v>
      </c>
      <c r="I20" s="146"/>
      <c r="J20" s="185">
        <v>3.95</v>
      </c>
      <c r="K20" s="186" t="str">
        <f>IF(I20=0," ",ROUND((I20*J20),2))</f>
        <v> 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24" customHeight="1">
      <c r="A21" s="49"/>
      <c r="B21" s="50"/>
      <c r="C21" s="28" t="s">
        <v>23</v>
      </c>
      <c r="D21" s="30"/>
      <c r="E21" s="30"/>
      <c r="F21" s="30"/>
      <c r="G21" s="30"/>
      <c r="H21" s="19">
        <v>201403</v>
      </c>
      <c r="I21" s="146"/>
      <c r="J21" s="185">
        <v>3.95</v>
      </c>
      <c r="K21" s="186" t="str">
        <f>IF(I21=0," ",ROUND((I21*J21),2))</f>
        <v> 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24" customHeight="1">
      <c r="A22" s="49"/>
      <c r="B22" s="50"/>
      <c r="C22" s="28" t="s">
        <v>85</v>
      </c>
      <c r="D22" s="30"/>
      <c r="E22" s="30"/>
      <c r="F22" s="30"/>
      <c r="G22" s="30"/>
      <c r="H22" s="19">
        <v>202103</v>
      </c>
      <c r="I22" s="146"/>
      <c r="J22" s="185">
        <v>3.95</v>
      </c>
      <c r="K22" s="186" t="str">
        <f>IF(I22=0," ",ROUND((I22*J22),2))</f>
        <v> 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24" customHeight="1">
      <c r="A23" s="51"/>
      <c r="B23" s="48" t="s">
        <v>16</v>
      </c>
      <c r="C23" s="6"/>
      <c r="D23" s="6"/>
      <c r="E23" s="6"/>
      <c r="F23" s="6"/>
      <c r="G23" s="6"/>
      <c r="H23" s="24"/>
      <c r="I23" s="148"/>
      <c r="J23" s="176"/>
      <c r="K23" s="176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24" customHeight="1">
      <c r="A24" s="49"/>
      <c r="B24" s="50"/>
      <c r="C24" s="28" t="s">
        <v>15</v>
      </c>
      <c r="D24" s="30"/>
      <c r="E24" s="30"/>
      <c r="F24" s="30"/>
      <c r="G24" s="30"/>
      <c r="H24" s="19">
        <v>200505</v>
      </c>
      <c r="I24" s="146"/>
      <c r="J24" s="185">
        <v>3.95</v>
      </c>
      <c r="K24" s="186" t="str">
        <f>IF(I24=0," ",ROUND((I24*J24),2))</f>
        <v> 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24" customHeight="1">
      <c r="A25" s="51"/>
      <c r="B25" s="48" t="s">
        <v>5</v>
      </c>
      <c r="C25" s="6"/>
      <c r="D25" s="6"/>
      <c r="E25" s="6"/>
      <c r="F25" s="6"/>
      <c r="G25" s="6"/>
      <c r="H25" s="25"/>
      <c r="I25" s="149"/>
      <c r="J25" s="185"/>
      <c r="K25" s="185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24" customHeight="1">
      <c r="A26" s="5"/>
      <c r="B26" s="12" t="s">
        <v>17</v>
      </c>
      <c r="C26" s="27" t="s">
        <v>15</v>
      </c>
      <c r="D26" s="29"/>
      <c r="E26" s="29"/>
      <c r="F26" s="29"/>
      <c r="G26" s="29"/>
      <c r="H26" s="19">
        <v>100409</v>
      </c>
      <c r="I26" s="146"/>
      <c r="J26" s="185">
        <v>1.4</v>
      </c>
      <c r="K26" s="186" t="str">
        <f>IF(I26=0," ",ROUND((I26*J26),2))</f>
        <v> 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24" customHeight="1">
      <c r="A27" s="5"/>
      <c r="B27" s="12" t="s">
        <v>8</v>
      </c>
      <c r="C27" s="27" t="s">
        <v>54</v>
      </c>
      <c r="D27" s="29"/>
      <c r="E27" s="29"/>
      <c r="F27" s="29"/>
      <c r="G27" s="29"/>
      <c r="H27" s="19">
        <v>100508</v>
      </c>
      <c r="I27" s="146"/>
      <c r="J27" s="185">
        <v>1.7</v>
      </c>
      <c r="K27" s="186" t="str">
        <f>IF(I27=0," ",ROUND((I27*J27),2))</f>
        <v> 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24" customHeight="1">
      <c r="A28" s="5"/>
      <c r="B28" s="58" t="s">
        <v>31</v>
      </c>
      <c r="C28" s="27" t="s">
        <v>68</v>
      </c>
      <c r="D28" s="29"/>
      <c r="E28" s="29"/>
      <c r="F28" s="29"/>
      <c r="G28" s="29"/>
      <c r="H28" s="19">
        <v>100201</v>
      </c>
      <c r="I28" s="146"/>
      <c r="J28" s="185">
        <v>1.6</v>
      </c>
      <c r="K28" s="186" t="str">
        <f>IF(I28=0," ",ROUND((I28*J28),2))</f>
        <v> 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21.75" customHeight="1">
      <c r="A29" s="4"/>
      <c r="B29" s="12" t="s">
        <v>2</v>
      </c>
      <c r="C29" s="56" t="s">
        <v>51</v>
      </c>
      <c r="D29" s="66"/>
      <c r="E29" s="66"/>
      <c r="F29" s="66"/>
      <c r="G29" s="66"/>
      <c r="H29" s="81"/>
      <c r="I29" s="150"/>
      <c r="J29" s="187"/>
      <c r="K29" s="187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24" customHeight="1">
      <c r="A30" s="5"/>
      <c r="B30" s="37"/>
      <c r="C30" s="57" t="s">
        <v>66</v>
      </c>
      <c r="D30" s="67"/>
      <c r="E30" s="67"/>
      <c r="F30" s="67"/>
      <c r="G30" s="67"/>
      <c r="H30" s="80">
        <v>100102</v>
      </c>
      <c r="I30" s="151"/>
      <c r="J30" s="188">
        <v>1.4</v>
      </c>
      <c r="K30" s="189" t="str">
        <f>IF(I30=0," ",ROUND((I30*J30),2))</f>
        <v> 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24" customHeight="1">
      <c r="A31" s="5"/>
      <c r="B31" s="58" t="s">
        <v>8</v>
      </c>
      <c r="C31" s="27" t="s">
        <v>7</v>
      </c>
      <c r="D31" s="29"/>
      <c r="E31" s="29"/>
      <c r="F31" s="29"/>
      <c r="G31" s="29"/>
      <c r="H31" s="19">
        <v>100300</v>
      </c>
      <c r="I31" s="146"/>
      <c r="J31" s="185">
        <v>1.7</v>
      </c>
      <c r="K31" s="186" t="str">
        <f>IF(I31=0," ",ROUND((I31*J31),2))</f>
        <v> 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24" customHeight="1">
      <c r="A32" s="5"/>
      <c r="C32" s="52" t="s">
        <v>50</v>
      </c>
      <c r="D32" s="52"/>
      <c r="E32" s="52"/>
      <c r="F32" s="52"/>
      <c r="G32" s="11"/>
      <c r="H32" s="24"/>
      <c r="I32" s="148"/>
      <c r="J32" s="176"/>
      <c r="K32" s="176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24" customHeight="1">
      <c r="A33" s="5"/>
      <c r="B33" s="32" t="s">
        <v>30</v>
      </c>
      <c r="C33" s="27" t="s">
        <v>26</v>
      </c>
      <c r="D33" s="29"/>
      <c r="E33" s="29"/>
      <c r="F33" s="29"/>
      <c r="G33" s="29"/>
      <c r="H33" s="19">
        <v>101000</v>
      </c>
      <c r="I33" s="146"/>
      <c r="J33" s="185">
        <v>5.95</v>
      </c>
      <c r="K33" s="186" t="str">
        <f>IF(I33=0," ",ROUND((I33*J33),2))</f>
        <v> 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24" customHeight="1">
      <c r="A34" s="5"/>
      <c r="C34" s="52" t="s">
        <v>27</v>
      </c>
      <c r="D34" s="52"/>
      <c r="E34" s="52"/>
      <c r="F34" s="52"/>
      <c r="G34" s="11"/>
      <c r="H34" s="24"/>
      <c r="I34" s="148"/>
      <c r="J34" s="176"/>
      <c r="K34" s="176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24" customHeight="1">
      <c r="A35" s="5"/>
      <c r="B35" s="32" t="s">
        <v>8</v>
      </c>
      <c r="C35" s="28" t="s">
        <v>23</v>
      </c>
      <c r="D35" s="30"/>
      <c r="E35" s="30"/>
      <c r="F35" s="30"/>
      <c r="G35" s="29"/>
      <c r="H35" s="19">
        <v>101208</v>
      </c>
      <c r="I35" s="146"/>
      <c r="J35" s="185">
        <v>1.4</v>
      </c>
      <c r="K35" s="186" t="str">
        <f>IF(I35=0," ",ROUND((I35*J35),2))</f>
        <v> 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24" customHeight="1">
      <c r="A36" s="5"/>
      <c r="B36" s="12" t="s">
        <v>8</v>
      </c>
      <c r="C36" s="28" t="s">
        <v>22</v>
      </c>
      <c r="D36" s="30"/>
      <c r="E36" s="30"/>
      <c r="F36" s="30"/>
      <c r="G36" s="30"/>
      <c r="H36" s="19">
        <v>100805</v>
      </c>
      <c r="I36" s="146"/>
      <c r="J36" s="185">
        <v>1.5</v>
      </c>
      <c r="K36" s="186" t="str">
        <f>IF(I36=0," ",ROUND((I36*J36),2))</f>
        <v> </v>
      </c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24" customHeight="1">
      <c r="A37" s="5"/>
      <c r="B37" s="32" t="s">
        <v>8</v>
      </c>
      <c r="C37" s="28" t="s">
        <v>56</v>
      </c>
      <c r="D37" s="30"/>
      <c r="E37" s="30"/>
      <c r="F37" s="30"/>
      <c r="G37" s="30"/>
      <c r="H37" s="19">
        <v>100607</v>
      </c>
      <c r="I37" s="146"/>
      <c r="J37" s="185">
        <v>1.4</v>
      </c>
      <c r="K37" s="186" t="str">
        <f>IF(I37=0," ",ROUND((I37*J37),2))</f>
        <v> 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24" customHeight="1">
      <c r="A38" s="5"/>
      <c r="B38" s="12" t="s">
        <v>21</v>
      </c>
      <c r="C38" s="28" t="s">
        <v>55</v>
      </c>
      <c r="D38" s="30"/>
      <c r="E38" s="30"/>
      <c r="F38" s="30"/>
      <c r="G38" s="30"/>
      <c r="H38" s="19">
        <v>100706</v>
      </c>
      <c r="I38" s="146"/>
      <c r="J38" s="185">
        <v>1.4</v>
      </c>
      <c r="K38" s="186" t="str">
        <f>IF(I38=0," ",ROUND((I38*J38),2))</f>
        <v> </v>
      </c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23.25" customHeight="1">
      <c r="A39" s="5"/>
      <c r="B39" s="58" t="s">
        <v>8</v>
      </c>
      <c r="C39" s="28" t="s">
        <v>24</v>
      </c>
      <c r="D39" s="30"/>
      <c r="E39" s="30"/>
      <c r="F39" s="30"/>
      <c r="G39" s="30"/>
      <c r="H39" s="19">
        <v>100904</v>
      </c>
      <c r="I39" s="146"/>
      <c r="J39" s="185">
        <v>1.4</v>
      </c>
      <c r="K39" s="186" t="str">
        <f>IF(I39=0," ",ROUND((I39*J39),2))</f>
        <v> </v>
      </c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23.25" customHeight="1">
      <c r="A40" s="5"/>
      <c r="B40" s="6"/>
      <c r="C40" s="59" t="s">
        <v>82</v>
      </c>
      <c r="D40" s="59"/>
      <c r="E40" s="59"/>
      <c r="F40" s="59"/>
      <c r="G40" s="21"/>
      <c r="H40" s="24"/>
      <c r="I40" s="148"/>
      <c r="J40" s="176"/>
      <c r="K40" s="176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23.25" customHeight="1">
      <c r="A41" s="5"/>
      <c r="B41" s="58" t="s">
        <v>30</v>
      </c>
      <c r="C41" s="28" t="s">
        <v>92</v>
      </c>
      <c r="D41" s="30"/>
      <c r="E41" s="30"/>
      <c r="F41" s="30"/>
      <c r="G41" s="30"/>
      <c r="H41" s="68">
        <v>101109</v>
      </c>
      <c r="I41" s="152"/>
      <c r="J41" s="185">
        <v>4.95</v>
      </c>
      <c r="K41" s="186" t="str">
        <f>IF(I41=0," ",ROUND((I41*J41),2))</f>
        <v> </v>
      </c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20.25" customHeight="1" thickBot="1">
      <c r="A42" s="49"/>
      <c r="B42" s="49"/>
      <c r="C42" s="6"/>
      <c r="D42" s="6"/>
      <c r="E42" s="6"/>
      <c r="F42" s="6"/>
      <c r="G42" s="6"/>
      <c r="H42" s="24"/>
      <c r="I42" s="148"/>
      <c r="J42" s="176"/>
      <c r="K42" s="176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29.25" customHeight="1" thickBot="1">
      <c r="A43" s="49"/>
      <c r="B43" s="49"/>
      <c r="C43" s="78"/>
      <c r="D43" s="123"/>
      <c r="E43" s="123"/>
      <c r="F43" s="78" t="s">
        <v>84</v>
      </c>
      <c r="G43" s="64"/>
      <c r="H43" s="63"/>
      <c r="I43" s="153" t="str">
        <f>IF(SUM(I7:I42)=0," ",SUM(I7:I42))</f>
        <v> </v>
      </c>
      <c r="J43" s="190"/>
      <c r="K43" s="191" t="str">
        <f>IF(SUM(K7:K42)=0," ",SUM(K7:K42))</f>
        <v> </v>
      </c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 thickBot="1">
      <c r="A44" s="49"/>
      <c r="B44" s="49"/>
      <c r="C44" s="6"/>
      <c r="D44" s="6"/>
      <c r="E44" s="6"/>
      <c r="F44" s="6"/>
      <c r="G44" s="6"/>
      <c r="H44" s="63"/>
      <c r="I44" s="92"/>
      <c r="J44" s="190"/>
      <c r="K44" s="190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24" customHeight="1">
      <c r="A45" s="48" t="s">
        <v>34</v>
      </c>
      <c r="B45" s="49"/>
      <c r="C45" s="7"/>
      <c r="D45" s="7"/>
      <c r="E45" s="7"/>
      <c r="F45" s="7"/>
      <c r="G45" s="7"/>
      <c r="H45" s="43"/>
      <c r="I45" s="87"/>
      <c r="J45" s="175"/>
      <c r="K45" s="176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4" customHeight="1" thickBot="1">
      <c r="A46" s="49"/>
      <c r="B46" s="48" t="s">
        <v>25</v>
      </c>
      <c r="C46" s="6"/>
      <c r="D46" s="6"/>
      <c r="E46" s="6"/>
      <c r="F46" s="6"/>
      <c r="G46" s="6"/>
      <c r="H46" s="62"/>
      <c r="I46" s="90"/>
      <c r="J46" s="181"/>
      <c r="K46" s="182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24" customHeight="1">
      <c r="A47" s="49"/>
      <c r="B47" s="49"/>
      <c r="C47" s="28" t="s">
        <v>42</v>
      </c>
      <c r="D47" s="30"/>
      <c r="E47" s="30"/>
      <c r="F47" s="30"/>
      <c r="G47" s="30"/>
      <c r="H47" s="54">
        <v>201502</v>
      </c>
      <c r="I47" s="93"/>
      <c r="J47" s="183">
        <v>9.95</v>
      </c>
      <c r="K47" s="184" t="str">
        <f>IF(I47=0," ",ROUND((I47*J47),2))</f>
        <v> </v>
      </c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24" customHeight="1">
      <c r="A48" s="49"/>
      <c r="B48" s="48" t="s">
        <v>79</v>
      </c>
      <c r="C48" s="6"/>
      <c r="D48" s="6"/>
      <c r="E48" s="6"/>
      <c r="F48" s="6"/>
      <c r="G48" s="6"/>
      <c r="H48" s="43"/>
      <c r="I48" s="94"/>
      <c r="J48" s="175"/>
      <c r="K48" s="176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24" customHeight="1">
      <c r="A49" s="49"/>
      <c r="B49" s="49"/>
      <c r="C49" s="28" t="s">
        <v>80</v>
      </c>
      <c r="D49" s="30"/>
      <c r="E49" s="30"/>
      <c r="F49" s="30"/>
      <c r="G49" s="30"/>
      <c r="H49" s="19">
        <v>201908</v>
      </c>
      <c r="I49" s="95"/>
      <c r="J49" s="185">
        <v>7.95</v>
      </c>
      <c r="K49" s="186" t="str">
        <f>IF(I49=0," ",ROUND((I49*J49),2))</f>
        <v> </v>
      </c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23.25" customHeight="1">
      <c r="A50" s="49"/>
      <c r="B50" s="48" t="s">
        <v>75</v>
      </c>
      <c r="C50" s="6"/>
      <c r="D50" s="6"/>
      <c r="E50" s="6"/>
      <c r="F50" s="6"/>
      <c r="G50" s="6"/>
      <c r="H50" s="24"/>
      <c r="I50" s="94"/>
      <c r="J50" s="176"/>
      <c r="K50" s="176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22.5" customHeight="1">
      <c r="A51" s="49"/>
      <c r="B51" s="49"/>
      <c r="C51" s="28" t="s">
        <v>76</v>
      </c>
      <c r="D51" s="30"/>
      <c r="E51" s="30"/>
      <c r="F51" s="30"/>
      <c r="G51" s="30"/>
      <c r="H51" s="19">
        <v>201700</v>
      </c>
      <c r="I51" s="95"/>
      <c r="J51" s="185">
        <v>4.95</v>
      </c>
      <c r="K51" s="186" t="str">
        <f>IF(I51=0," ",ROUND((I51*J51),2))</f>
        <v> </v>
      </c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24" customHeight="1">
      <c r="A52" s="49"/>
      <c r="B52" s="48" t="s">
        <v>28</v>
      </c>
      <c r="C52" s="6"/>
      <c r="D52" s="6"/>
      <c r="E52" s="6"/>
      <c r="F52" s="6"/>
      <c r="G52" s="6"/>
      <c r="H52" s="24"/>
      <c r="I52" s="94"/>
      <c r="J52" s="176"/>
      <c r="K52" s="176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24" customHeight="1">
      <c r="A53" s="49"/>
      <c r="B53" s="49"/>
      <c r="C53" s="27" t="s">
        <v>52</v>
      </c>
      <c r="D53" s="29"/>
      <c r="E53" s="29"/>
      <c r="F53" s="29"/>
      <c r="G53" s="29"/>
      <c r="H53" s="19">
        <v>400103</v>
      </c>
      <c r="I53" s="96"/>
      <c r="J53" s="185">
        <v>5.95</v>
      </c>
      <c r="K53" s="186" t="str">
        <f>IF(I53=0," ",ROUND((I53*J53),2))</f>
        <v> </v>
      </c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24" customHeight="1">
      <c r="A54" s="49"/>
      <c r="B54" s="48" t="s">
        <v>73</v>
      </c>
      <c r="C54" s="7"/>
      <c r="D54" s="7"/>
      <c r="E54" s="7"/>
      <c r="F54" s="7"/>
      <c r="G54" s="7"/>
      <c r="H54" s="24"/>
      <c r="I54" s="94"/>
      <c r="J54" s="176"/>
      <c r="K54" s="176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23.25" customHeight="1">
      <c r="A55" s="49"/>
      <c r="B55" s="49"/>
      <c r="C55" s="28" t="s">
        <v>74</v>
      </c>
      <c r="D55" s="30"/>
      <c r="E55" s="30"/>
      <c r="F55" s="30"/>
      <c r="G55" s="29"/>
      <c r="H55" s="19">
        <v>400400</v>
      </c>
      <c r="I55" s="95"/>
      <c r="J55" s="185">
        <v>11.95</v>
      </c>
      <c r="K55" s="186" t="str">
        <f>IF(I55=0," ",ROUND((I55*J55),2))</f>
        <v> </v>
      </c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4" customHeight="1">
      <c r="A56" s="49"/>
      <c r="B56" s="48" t="s">
        <v>10</v>
      </c>
      <c r="C56" s="7"/>
      <c r="D56" s="7"/>
      <c r="E56" s="7"/>
      <c r="F56" s="7"/>
      <c r="G56" s="7"/>
      <c r="H56" s="24"/>
      <c r="I56" s="94"/>
      <c r="J56" s="176"/>
      <c r="K56" s="176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4" customHeight="1">
      <c r="A57" s="49"/>
      <c r="B57" s="49"/>
      <c r="C57" s="28" t="s">
        <v>53</v>
      </c>
      <c r="D57" s="30"/>
      <c r="E57" s="30"/>
      <c r="F57" s="30"/>
      <c r="G57" s="30"/>
      <c r="H57" s="19">
        <v>400301</v>
      </c>
      <c r="I57" s="96"/>
      <c r="J57" s="185">
        <v>5.95</v>
      </c>
      <c r="K57" s="186" t="str">
        <f>IF(I57=0," ",ROUND((I57*J57),2))</f>
        <v> </v>
      </c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24" customHeight="1">
      <c r="A58" s="48"/>
      <c r="B58" s="48" t="s">
        <v>9</v>
      </c>
      <c r="C58" s="7"/>
      <c r="D58" s="7"/>
      <c r="E58" s="7"/>
      <c r="F58" s="7"/>
      <c r="G58" s="7"/>
      <c r="H58" s="24"/>
      <c r="I58" s="94"/>
      <c r="J58" s="176"/>
      <c r="K58" s="176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4" customHeight="1">
      <c r="A59" s="49"/>
      <c r="B59" s="49"/>
      <c r="C59" s="27" t="s">
        <v>53</v>
      </c>
      <c r="D59" s="29"/>
      <c r="E59" s="29"/>
      <c r="F59" s="29"/>
      <c r="G59" s="29"/>
      <c r="H59" s="19">
        <v>400202</v>
      </c>
      <c r="I59" s="96"/>
      <c r="J59" s="185">
        <v>5.95</v>
      </c>
      <c r="K59" s="186" t="str">
        <f>IF(I59=0," ",ROUND((I59*J59),2))</f>
        <v> </v>
      </c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3.25" customHeight="1">
      <c r="A60" s="49"/>
      <c r="B60" s="48" t="s">
        <v>77</v>
      </c>
      <c r="C60" s="7"/>
      <c r="D60" s="7"/>
      <c r="E60" s="7"/>
      <c r="F60" s="7"/>
      <c r="G60" s="7"/>
      <c r="H60" s="24"/>
      <c r="I60" s="94"/>
      <c r="J60" s="176"/>
      <c r="K60" s="176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24" customHeight="1">
      <c r="A61" s="49"/>
      <c r="B61" s="49"/>
      <c r="C61" s="28" t="s">
        <v>78</v>
      </c>
      <c r="D61" s="30"/>
      <c r="E61" s="30"/>
      <c r="F61" s="30"/>
      <c r="G61" s="29"/>
      <c r="H61" s="19">
        <v>201809</v>
      </c>
      <c r="I61" s="95"/>
      <c r="J61" s="185">
        <v>3.95</v>
      </c>
      <c r="K61" s="186" t="str">
        <f>IF(I61=0," ",ROUND((I61*J61),2))</f>
        <v> </v>
      </c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24" customHeight="1">
      <c r="A62" s="49"/>
      <c r="B62" s="48" t="s">
        <v>12</v>
      </c>
      <c r="C62" s="6"/>
      <c r="D62" s="6"/>
      <c r="E62" s="6"/>
      <c r="F62" s="6"/>
      <c r="G62" s="6"/>
      <c r="H62" s="24"/>
      <c r="I62" s="94"/>
      <c r="J62" s="23"/>
      <c r="K62" s="2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24" customHeight="1">
      <c r="A63" s="49"/>
      <c r="B63" s="49"/>
      <c r="C63" s="28" t="s">
        <v>13</v>
      </c>
      <c r="D63" s="30"/>
      <c r="E63" s="30"/>
      <c r="F63" s="30"/>
      <c r="G63" s="30"/>
      <c r="H63" s="19">
        <v>600404</v>
      </c>
      <c r="I63" s="169"/>
      <c r="J63" s="128" t="s">
        <v>105</v>
      </c>
      <c r="K63" s="170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24" customHeight="1">
      <c r="A64" s="49"/>
      <c r="B64" s="49"/>
      <c r="C64" s="27" t="s">
        <v>39</v>
      </c>
      <c r="D64" s="29"/>
      <c r="E64" s="29"/>
      <c r="F64" s="29"/>
      <c r="G64" s="29"/>
      <c r="H64" s="19">
        <v>600305</v>
      </c>
      <c r="I64" s="169"/>
      <c r="J64" s="128" t="s">
        <v>105</v>
      </c>
      <c r="K64" s="170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24" customHeight="1">
      <c r="A65" s="49"/>
      <c r="B65" s="49"/>
      <c r="C65" s="28" t="s">
        <v>40</v>
      </c>
      <c r="D65" s="30"/>
      <c r="E65" s="30"/>
      <c r="F65" s="30"/>
      <c r="G65" s="30"/>
      <c r="H65" s="19">
        <v>600206</v>
      </c>
      <c r="I65" s="169"/>
      <c r="J65" s="128" t="s">
        <v>105</v>
      </c>
      <c r="K65" s="170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24" customHeight="1">
      <c r="A66" s="49"/>
      <c r="B66" s="49"/>
      <c r="C66" s="28" t="s">
        <v>41</v>
      </c>
      <c r="D66" s="30"/>
      <c r="E66" s="30"/>
      <c r="F66" s="30"/>
      <c r="G66" s="30"/>
      <c r="H66" s="19">
        <v>600503</v>
      </c>
      <c r="I66" s="169"/>
      <c r="J66" s="128" t="s">
        <v>105</v>
      </c>
      <c r="K66" s="170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24" customHeight="1">
      <c r="A67" s="49"/>
      <c r="B67" s="51"/>
      <c r="C67" s="52" t="s">
        <v>38</v>
      </c>
      <c r="D67" s="52"/>
      <c r="E67" s="52"/>
      <c r="F67" s="52"/>
      <c r="G67" s="11"/>
      <c r="H67" s="24"/>
      <c r="I67" s="94"/>
      <c r="J67" s="23"/>
      <c r="K67" s="2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24" customHeight="1">
      <c r="A68" s="49"/>
      <c r="B68" s="49"/>
      <c r="C68" s="28" t="s">
        <v>11</v>
      </c>
      <c r="D68" s="30"/>
      <c r="E68" s="30"/>
      <c r="F68" s="30"/>
      <c r="G68" s="30"/>
      <c r="H68" s="19">
        <v>600107</v>
      </c>
      <c r="I68" s="169"/>
      <c r="J68" s="128" t="s">
        <v>105</v>
      </c>
      <c r="K68" s="170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24" customHeight="1">
      <c r="A69" s="49"/>
      <c r="B69" s="52" t="s">
        <v>114</v>
      </c>
      <c r="C69" s="6"/>
      <c r="D69" s="6"/>
      <c r="E69" s="6"/>
      <c r="F69" s="6"/>
      <c r="G69" s="6"/>
      <c r="H69" s="24"/>
      <c r="I69" s="94"/>
      <c r="J69" s="23"/>
      <c r="K69" s="2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23.25" customHeight="1">
      <c r="A70" s="49"/>
      <c r="B70" s="50"/>
      <c r="C70" s="28" t="s">
        <v>81</v>
      </c>
      <c r="D70" s="30"/>
      <c r="E70" s="30"/>
      <c r="F70" s="30"/>
      <c r="G70" s="30"/>
      <c r="H70" s="19">
        <v>202004</v>
      </c>
      <c r="I70" s="95"/>
      <c r="J70" s="185">
        <v>9.95</v>
      </c>
      <c r="K70" s="186" t="str">
        <f>IF(I70=0," ",ROUND((I70*J70),2))</f>
        <v> </v>
      </c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4" customHeight="1">
      <c r="A71" s="49"/>
      <c r="B71" s="48" t="s">
        <v>20</v>
      </c>
      <c r="C71" s="6"/>
      <c r="D71" s="6"/>
      <c r="E71" s="6"/>
      <c r="F71" s="6"/>
      <c r="G71" s="6"/>
      <c r="H71" s="24"/>
      <c r="I71" s="94"/>
      <c r="J71" s="23"/>
      <c r="K71" s="2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4" customHeight="1">
      <c r="A72" s="49"/>
      <c r="B72" s="49"/>
      <c r="C72" s="27" t="s">
        <v>43</v>
      </c>
      <c r="D72" s="29"/>
      <c r="E72" s="29"/>
      <c r="F72" s="29"/>
      <c r="G72" s="29"/>
      <c r="H72" s="19">
        <v>600602</v>
      </c>
      <c r="I72" s="169"/>
      <c r="J72" s="128" t="s">
        <v>105</v>
      </c>
      <c r="K72" s="170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5" customHeight="1" thickBot="1">
      <c r="A73" s="49"/>
      <c r="B73" s="49"/>
      <c r="C73" s="55"/>
      <c r="D73" s="55"/>
      <c r="E73" s="55"/>
      <c r="F73" s="55"/>
      <c r="G73" s="55"/>
      <c r="H73" s="25"/>
      <c r="I73" s="94"/>
      <c r="J73" s="26"/>
      <c r="K73" s="2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29.25" customHeight="1" thickBot="1">
      <c r="A74" s="49"/>
      <c r="B74" s="49"/>
      <c r="C74" s="78"/>
      <c r="D74" s="123"/>
      <c r="E74" s="123"/>
      <c r="F74" s="78" t="s">
        <v>83</v>
      </c>
      <c r="G74" s="53"/>
      <c r="H74" s="45"/>
      <c r="I74" s="97" t="str">
        <f>IF(SUM(I45:I73)=0," ",SUM(I45:I73))</f>
        <v> </v>
      </c>
      <c r="J74" s="46"/>
      <c r="K74" s="191" t="str">
        <f>IF(SUM(K45:K73)=0," ",SUM(K45:K73))</f>
        <v> </v>
      </c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4.25" customHeight="1">
      <c r="A75" s="49"/>
      <c r="B75" s="49"/>
      <c r="C75" s="79"/>
      <c r="D75" s="79"/>
      <c r="E75" s="79"/>
      <c r="F75" s="79"/>
      <c r="G75" s="55"/>
      <c r="H75" s="154"/>
      <c r="I75" s="89"/>
      <c r="J75" s="65"/>
      <c r="K75" s="65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20.25" customHeight="1" thickBot="1">
      <c r="A76" s="49"/>
      <c r="B76" s="49"/>
      <c r="C76" s="129" t="s">
        <v>106</v>
      </c>
      <c r="D76" s="79"/>
      <c r="E76" s="79"/>
      <c r="F76" s="79"/>
      <c r="G76" s="55"/>
      <c r="H76" s="155"/>
      <c r="I76" s="90"/>
      <c r="J76" s="108"/>
      <c r="K76" s="108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49"/>
      <c r="B77" s="49"/>
      <c r="C77" s="79"/>
      <c r="D77" s="79"/>
      <c r="E77" s="79"/>
      <c r="F77" s="79"/>
      <c r="G77" s="55"/>
      <c r="H77" s="24"/>
      <c r="I77" s="94"/>
      <c r="J77" s="23"/>
      <c r="K77" s="2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24" customHeight="1">
      <c r="A78" s="49"/>
      <c r="B78" s="48" t="s">
        <v>19</v>
      </c>
      <c r="C78" s="7"/>
      <c r="D78" s="7"/>
      <c r="E78" s="7"/>
      <c r="F78" s="7"/>
      <c r="G78" s="7"/>
      <c r="H78" s="24"/>
      <c r="I78" s="87"/>
      <c r="J78" s="23"/>
      <c r="K78" s="2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24" customHeight="1">
      <c r="A79" s="49"/>
      <c r="B79" s="49"/>
      <c r="C79" s="28" t="s">
        <v>44</v>
      </c>
      <c r="D79" s="30"/>
      <c r="E79" s="30"/>
      <c r="F79" s="30"/>
      <c r="G79" s="30"/>
      <c r="H79" s="19">
        <v>201106</v>
      </c>
      <c r="I79" s="91"/>
      <c r="J79" s="185">
        <v>2.95</v>
      </c>
      <c r="K79" s="186" t="str">
        <f aca="true" t="shared" si="0" ref="K79:K85">IF(I79=0," ",ROUND((I79*J79),2))</f>
        <v> </v>
      </c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24" customHeight="1">
      <c r="A80" s="49"/>
      <c r="B80" s="49"/>
      <c r="C80" s="28" t="s">
        <v>45</v>
      </c>
      <c r="D80" s="30"/>
      <c r="E80" s="30"/>
      <c r="F80" s="30"/>
      <c r="G80" s="30"/>
      <c r="H80" s="19">
        <v>200802</v>
      </c>
      <c r="I80" s="91"/>
      <c r="J80" s="185">
        <v>2.45</v>
      </c>
      <c r="K80" s="186" t="str">
        <f t="shared" si="0"/>
        <v> </v>
      </c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24" customHeight="1">
      <c r="A81" s="49"/>
      <c r="B81" s="49"/>
      <c r="C81" s="27" t="s">
        <v>46</v>
      </c>
      <c r="D81" s="29"/>
      <c r="E81" s="29"/>
      <c r="F81" s="29"/>
      <c r="G81" s="29"/>
      <c r="H81" s="19">
        <v>201205</v>
      </c>
      <c r="I81" s="91"/>
      <c r="J81" s="185">
        <v>3.95</v>
      </c>
      <c r="K81" s="186" t="str">
        <f t="shared" si="0"/>
        <v> 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24" customHeight="1">
      <c r="A82" s="49"/>
      <c r="B82" s="49"/>
      <c r="C82" s="28" t="s">
        <v>47</v>
      </c>
      <c r="D82" s="30"/>
      <c r="E82" s="30"/>
      <c r="F82" s="30"/>
      <c r="G82" s="30"/>
      <c r="H82" s="19">
        <v>200901</v>
      </c>
      <c r="I82" s="91"/>
      <c r="J82" s="185">
        <v>3.95</v>
      </c>
      <c r="K82" s="186" t="str">
        <f t="shared" si="0"/>
        <v> </v>
      </c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4" customHeight="1">
      <c r="A83" s="49"/>
      <c r="B83" s="49"/>
      <c r="C83" s="28" t="s">
        <v>48</v>
      </c>
      <c r="D83" s="30"/>
      <c r="E83" s="30"/>
      <c r="F83" s="30"/>
      <c r="G83" s="30"/>
      <c r="H83" s="19">
        <v>201007</v>
      </c>
      <c r="I83" s="91"/>
      <c r="J83" s="185">
        <v>2.95</v>
      </c>
      <c r="K83" s="186" t="str">
        <f t="shared" si="0"/>
        <v> </v>
      </c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24" customHeight="1">
      <c r="A84" s="49"/>
      <c r="B84" s="49"/>
      <c r="C84" s="28" t="s">
        <v>49</v>
      </c>
      <c r="D84" s="30"/>
      <c r="E84" s="30"/>
      <c r="F84" s="30"/>
      <c r="G84" s="30"/>
      <c r="H84" s="19">
        <v>200703</v>
      </c>
      <c r="I84" s="91"/>
      <c r="J84" s="185">
        <v>3.95</v>
      </c>
      <c r="K84" s="186" t="str">
        <f t="shared" si="0"/>
        <v> </v>
      </c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24" customHeight="1">
      <c r="A85" s="49"/>
      <c r="B85" s="49"/>
      <c r="C85" s="28" t="s">
        <v>29</v>
      </c>
      <c r="D85" s="30"/>
      <c r="E85" s="30"/>
      <c r="F85" s="30"/>
      <c r="G85" s="30"/>
      <c r="H85" s="19">
        <v>201304</v>
      </c>
      <c r="I85" s="91"/>
      <c r="J85" s="185">
        <v>3.95</v>
      </c>
      <c r="K85" s="186" t="str">
        <f t="shared" si="0"/>
        <v> </v>
      </c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24" customHeight="1">
      <c r="A86" s="49"/>
      <c r="B86" s="51"/>
      <c r="C86" s="48" t="s">
        <v>38</v>
      </c>
      <c r="D86" s="48"/>
      <c r="E86" s="48"/>
      <c r="F86" s="48"/>
      <c r="G86" s="4"/>
      <c r="H86" s="24"/>
      <c r="I86" s="87"/>
      <c r="J86" s="176"/>
      <c r="K86" s="176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23.25" customHeight="1">
      <c r="A87" s="49"/>
      <c r="B87" s="49"/>
      <c r="C87" s="28" t="s">
        <v>18</v>
      </c>
      <c r="D87" s="30"/>
      <c r="E87" s="30"/>
      <c r="F87" s="30"/>
      <c r="G87" s="41"/>
      <c r="H87" s="33">
        <v>200604</v>
      </c>
      <c r="I87" s="98"/>
      <c r="J87" s="192">
        <v>8.95</v>
      </c>
      <c r="K87" s="193" t="str">
        <f>IF(I87=0," ",ROUND((I87*J87),2))</f>
        <v> </v>
      </c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4.25" customHeight="1" thickBot="1">
      <c r="A88" s="49"/>
      <c r="B88" s="49"/>
      <c r="C88" s="21"/>
      <c r="D88" s="21"/>
      <c r="E88" s="21"/>
      <c r="F88" s="21"/>
      <c r="G88" s="21"/>
      <c r="H88" s="75"/>
      <c r="I88" s="99"/>
      <c r="J88" s="194"/>
      <c r="K88" s="194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11" ht="27" thickBot="1">
      <c r="A89" s="5"/>
      <c r="C89" s="74"/>
      <c r="D89" s="77"/>
      <c r="E89" s="77"/>
      <c r="F89" s="77"/>
      <c r="G89" s="74" t="s">
        <v>93</v>
      </c>
      <c r="H89" s="133"/>
      <c r="I89" s="131" t="str">
        <f>IF(SUM(I78:I88)=0," ",SUM(I78:I88))</f>
        <v> </v>
      </c>
      <c r="J89" s="195"/>
      <c r="K89" s="196" t="str">
        <f>IF(SUM(K78:K88)=0," ",SUM(K78:K88))</f>
        <v> </v>
      </c>
    </row>
    <row r="90" spans="1:11" ht="27" thickBot="1">
      <c r="A90" s="5"/>
      <c r="C90" s="134"/>
      <c r="D90" s="135"/>
      <c r="E90" s="135"/>
      <c r="F90" s="135"/>
      <c r="G90" s="132" t="s">
        <v>84</v>
      </c>
      <c r="H90" s="136"/>
      <c r="I90" s="131" t="str">
        <f>+I43</f>
        <v> </v>
      </c>
      <c r="J90" s="195"/>
      <c r="K90" s="196" t="str">
        <f>+K43</f>
        <v> </v>
      </c>
    </row>
    <row r="91" spans="1:11" ht="27" thickBot="1">
      <c r="A91" s="5"/>
      <c r="C91" s="69"/>
      <c r="D91" s="124"/>
      <c r="E91" s="124"/>
      <c r="F91" s="124"/>
      <c r="G91" s="77" t="s">
        <v>86</v>
      </c>
      <c r="H91" s="133"/>
      <c r="I91" s="131" t="str">
        <f>+I74</f>
        <v> </v>
      </c>
      <c r="J91" s="195"/>
      <c r="K91" s="196" t="str">
        <f>+K74</f>
        <v> </v>
      </c>
    </row>
    <row r="92" spans="1:11" ht="13.5" customHeight="1">
      <c r="A92" s="5"/>
      <c r="C92" s="20"/>
      <c r="D92" s="20"/>
      <c r="E92" s="20"/>
      <c r="F92" s="20"/>
      <c r="G92" s="20"/>
      <c r="H92" s="76"/>
      <c r="I92" s="100"/>
      <c r="J92" s="197"/>
      <c r="K92" s="197"/>
    </row>
    <row r="93" spans="1:11" ht="26.25">
      <c r="A93" s="5"/>
      <c r="C93" s="129" t="s">
        <v>106</v>
      </c>
      <c r="G93" s="13"/>
      <c r="H93" s="34" t="s">
        <v>33</v>
      </c>
      <c r="I93" s="101" t="str">
        <f>IF(SUM(I89:I91)=0," ",SUM(I89:I91))</f>
        <v> </v>
      </c>
      <c r="J93" s="198"/>
      <c r="K93" s="199" t="str">
        <f>IF(SUM(K89:K91)=0," ",SUM(K89:K91))</f>
        <v> </v>
      </c>
    </row>
    <row r="94" spans="1:11" ht="26.25" thickBot="1">
      <c r="A94" s="5"/>
      <c r="C94" s="159" t="s">
        <v>101</v>
      </c>
      <c r="G94" s="13"/>
      <c r="H94" s="35" t="s">
        <v>65</v>
      </c>
      <c r="I94" s="102"/>
      <c r="J94" s="200"/>
      <c r="K94" s="199" t="e">
        <f>IF(K93&gt;200,13.99+ROUNDUP((K93-200)/25,0),LOOKUP(K93,C98:C108,E98:E108))</f>
        <v>#VALUE!</v>
      </c>
    </row>
    <row r="95" spans="1:11" ht="27" thickBot="1">
      <c r="A95" s="5"/>
      <c r="C95" s="113" t="s">
        <v>71</v>
      </c>
      <c r="D95" s="111"/>
      <c r="E95" s="110"/>
      <c r="G95" s="13"/>
      <c r="H95" s="38" t="s">
        <v>99</v>
      </c>
      <c r="I95" s="103"/>
      <c r="J95" s="201"/>
      <c r="K95" s="202" t="e">
        <f>+K94+K93</f>
        <v>#VALUE!</v>
      </c>
    </row>
    <row r="96" spans="1:11" ht="26.25" thickBot="1">
      <c r="A96" s="5"/>
      <c r="B96" s="142"/>
      <c r="C96" s="112" t="s">
        <v>107</v>
      </c>
      <c r="D96" s="115"/>
      <c r="E96" s="116" t="s">
        <v>95</v>
      </c>
      <c r="G96" s="13"/>
      <c r="H96" s="205" t="s">
        <v>115</v>
      </c>
      <c r="I96" s="103"/>
      <c r="J96" s="201"/>
      <c r="K96" s="203"/>
    </row>
    <row r="97" spans="1:11" ht="27" thickBot="1">
      <c r="A97" s="5"/>
      <c r="C97" s="117" t="s">
        <v>89</v>
      </c>
      <c r="D97" s="119" t="s">
        <v>90</v>
      </c>
      <c r="E97" s="143" t="s">
        <v>94</v>
      </c>
      <c r="G97" s="13"/>
      <c r="H97" s="38" t="s">
        <v>97</v>
      </c>
      <c r="I97" s="103"/>
      <c r="J97" s="201"/>
      <c r="K97" s="202" t="e">
        <f>+K96+K95</f>
        <v>#VALUE!</v>
      </c>
    </row>
    <row r="98" spans="1:11" ht="18" customHeight="1" thickBot="1">
      <c r="A98" s="5"/>
      <c r="C98" s="120">
        <v>0</v>
      </c>
      <c r="D98" s="118">
        <v>20</v>
      </c>
      <c r="E98" s="118">
        <v>3.99</v>
      </c>
      <c r="G98" s="13"/>
      <c r="H98" s="39"/>
      <c r="I98" s="104"/>
      <c r="J98" s="40"/>
      <c r="K98" s="36"/>
    </row>
    <row r="99" spans="1:11" ht="18" customHeight="1">
      <c r="A99" s="5"/>
      <c r="C99" s="120">
        <v>20.01</v>
      </c>
      <c r="D99" s="118">
        <v>35</v>
      </c>
      <c r="E99" s="118">
        <v>4.99</v>
      </c>
      <c r="G99" s="13"/>
      <c r="H99" s="144"/>
      <c r="I99" s="105"/>
      <c r="J99" s="9"/>
      <c r="K99" s="9"/>
    </row>
    <row r="100" spans="1:8" ht="18" customHeight="1">
      <c r="A100" s="5"/>
      <c r="C100" s="121">
        <v>35.01</v>
      </c>
      <c r="D100" s="114">
        <v>50</v>
      </c>
      <c r="E100" s="114">
        <v>5.99</v>
      </c>
      <c r="G100" s="13"/>
      <c r="H100" s="158" t="s">
        <v>110</v>
      </c>
    </row>
    <row r="101" spans="1:8" ht="18" customHeight="1">
      <c r="A101" s="5"/>
      <c r="C101" s="121">
        <v>50.01</v>
      </c>
      <c r="D101" s="114">
        <v>65</v>
      </c>
      <c r="E101" s="114">
        <v>6.99</v>
      </c>
      <c r="G101" s="13"/>
      <c r="H101" s="157" t="s">
        <v>98</v>
      </c>
    </row>
    <row r="102" spans="1:11" ht="18" customHeight="1">
      <c r="A102" s="5"/>
      <c r="C102" s="114">
        <v>65.01</v>
      </c>
      <c r="D102" s="114">
        <v>80</v>
      </c>
      <c r="E102" s="114">
        <v>7.99</v>
      </c>
      <c r="G102" s="13"/>
      <c r="H102" s="206" t="s">
        <v>108</v>
      </c>
      <c r="K102" s="206" t="s">
        <v>109</v>
      </c>
    </row>
    <row r="103" spans="1:11" ht="18" customHeight="1" thickBot="1">
      <c r="A103" s="5"/>
      <c r="C103" s="114">
        <v>80.01</v>
      </c>
      <c r="D103" s="114">
        <v>100</v>
      </c>
      <c r="E103" s="114">
        <v>8.99</v>
      </c>
      <c r="G103" s="13"/>
      <c r="K103" s="9"/>
    </row>
    <row r="104" spans="1:10" ht="18" customHeight="1">
      <c r="A104" s="5"/>
      <c r="B104" s="22"/>
      <c r="C104" s="114">
        <v>100.01</v>
      </c>
      <c r="D104" s="114">
        <v>120</v>
      </c>
      <c r="E104" s="114">
        <v>9.99</v>
      </c>
      <c r="G104" s="31"/>
      <c r="H104" s="160" t="s">
        <v>104</v>
      </c>
      <c r="I104" s="161"/>
      <c r="J104" s="162"/>
    </row>
    <row r="105" spans="1:10" ht="18" customHeight="1">
      <c r="A105" s="5"/>
      <c r="B105" s="5"/>
      <c r="C105" s="114">
        <v>120.01</v>
      </c>
      <c r="D105" s="114">
        <v>140</v>
      </c>
      <c r="E105" s="114">
        <v>10.99</v>
      </c>
      <c r="G105" s="6"/>
      <c r="H105" s="163" t="s">
        <v>103</v>
      </c>
      <c r="I105" s="164"/>
      <c r="J105" s="165" t="e">
        <f>+K95*0.066</f>
        <v>#VALUE!</v>
      </c>
    </row>
    <row r="106" spans="1:10" ht="18" customHeight="1" thickBot="1">
      <c r="A106" s="5"/>
      <c r="C106" s="114">
        <v>140.01</v>
      </c>
      <c r="D106" s="114">
        <v>160</v>
      </c>
      <c r="E106" s="114">
        <v>11.99</v>
      </c>
      <c r="G106" s="6"/>
      <c r="H106" s="166">
        <v>0.066</v>
      </c>
      <c r="I106" s="167"/>
      <c r="J106" s="168"/>
    </row>
    <row r="107" spans="1:7" ht="18" customHeight="1">
      <c r="A107" s="5"/>
      <c r="C107" s="114">
        <v>160.01</v>
      </c>
      <c r="D107" s="114">
        <v>180</v>
      </c>
      <c r="E107" s="114">
        <v>12.99</v>
      </c>
      <c r="G107" s="6"/>
    </row>
    <row r="108" spans="1:11" ht="18" customHeight="1">
      <c r="A108" s="5"/>
      <c r="C108" s="156">
        <v>180.01</v>
      </c>
      <c r="D108" s="156">
        <v>200</v>
      </c>
      <c r="E108" s="156">
        <v>13.99</v>
      </c>
      <c r="G108" s="6"/>
      <c r="H108" s="228" t="s">
        <v>112</v>
      </c>
      <c r="I108" s="145"/>
      <c r="J108" s="130"/>
      <c r="K108" s="130"/>
    </row>
    <row r="109" spans="1:11" ht="18" customHeight="1">
      <c r="A109" s="5"/>
      <c r="C109" s="227" t="s">
        <v>102</v>
      </c>
      <c r="D109" s="171"/>
      <c r="E109" s="172"/>
      <c r="G109" s="6"/>
      <c r="H109" s="229" t="s">
        <v>113</v>
      </c>
      <c r="I109" s="3"/>
      <c r="J109" s="130"/>
      <c r="K109" s="9"/>
    </row>
    <row r="110" spans="1:11" ht="16.5" customHeight="1">
      <c r="A110" s="5"/>
      <c r="G110" s="14"/>
      <c r="H110" s="3"/>
      <c r="I110" s="3"/>
      <c r="J110" s="130"/>
      <c r="K110" s="9"/>
    </row>
    <row r="111" spans="12:13" ht="13.5" thickBot="1">
      <c r="L111" s="3"/>
      <c r="M111" s="3"/>
    </row>
    <row r="112" spans="2:11" ht="32.25" customHeight="1" thickBot="1">
      <c r="B112" s="139" t="s">
        <v>96</v>
      </c>
      <c r="C112" s="137"/>
      <c r="D112" s="140"/>
      <c r="E112" s="140"/>
      <c r="F112" s="141"/>
      <c r="H112" s="137" t="s">
        <v>67</v>
      </c>
      <c r="I112" s="109"/>
      <c r="J112" s="109"/>
      <c r="K112" s="138"/>
    </row>
    <row r="113" spans="2:11" ht="30">
      <c r="B113" s="224" t="s">
        <v>35</v>
      </c>
      <c r="C113" s="207"/>
      <c r="D113" s="208"/>
      <c r="E113" s="208"/>
      <c r="F113" s="209"/>
      <c r="H113" s="226" t="s">
        <v>35</v>
      </c>
      <c r="I113" s="216"/>
      <c r="J113" s="217"/>
      <c r="K113" s="218"/>
    </row>
    <row r="114" spans="2:11" ht="30">
      <c r="B114" s="223" t="s">
        <v>36</v>
      </c>
      <c r="C114" s="210"/>
      <c r="D114" s="211"/>
      <c r="E114" s="211"/>
      <c r="F114" s="212"/>
      <c r="H114" s="223" t="s">
        <v>36</v>
      </c>
      <c r="I114" s="210"/>
      <c r="J114" s="219"/>
      <c r="K114" s="220"/>
    </row>
    <row r="115" spans="1:11" ht="30">
      <c r="A115" s="5"/>
      <c r="B115" s="223" t="s">
        <v>37</v>
      </c>
      <c r="C115" s="210"/>
      <c r="D115" s="211"/>
      <c r="E115" s="211"/>
      <c r="F115" s="212"/>
      <c r="H115" s="224" t="s">
        <v>37</v>
      </c>
      <c r="I115" s="207"/>
      <c r="J115" s="219"/>
      <c r="K115" s="220"/>
    </row>
    <row r="116" spans="1:11" ht="30">
      <c r="A116" s="5"/>
      <c r="B116" s="223" t="s">
        <v>58</v>
      </c>
      <c r="C116" s="210"/>
      <c r="D116" s="211"/>
      <c r="E116" s="211"/>
      <c r="F116" s="212"/>
      <c r="H116" s="223" t="s">
        <v>58</v>
      </c>
      <c r="I116" s="210"/>
      <c r="J116" s="219"/>
      <c r="K116" s="220"/>
    </row>
    <row r="117" spans="1:11" ht="30.75" thickBot="1">
      <c r="A117" s="5"/>
      <c r="B117" s="225" t="s">
        <v>59</v>
      </c>
      <c r="C117" s="213"/>
      <c r="D117" s="214"/>
      <c r="E117" s="214"/>
      <c r="F117" s="215"/>
      <c r="H117" s="225" t="s">
        <v>59</v>
      </c>
      <c r="I117" s="213"/>
      <c r="J117" s="221"/>
      <c r="K117" s="222"/>
    </row>
    <row r="118" spans="1:2" ht="20.25">
      <c r="A118" s="5"/>
      <c r="B118" s="21"/>
    </row>
    <row r="119" spans="1:11" ht="25.5">
      <c r="A119" s="5"/>
      <c r="H119" s="8"/>
      <c r="I119" s="105"/>
      <c r="J119" s="9"/>
      <c r="K119" s="9"/>
    </row>
    <row r="120" spans="1:11" ht="25.5">
      <c r="A120" s="5"/>
      <c r="H120" s="8"/>
      <c r="I120" s="105"/>
      <c r="J120" s="9"/>
      <c r="K120" s="9"/>
    </row>
    <row r="121" spans="1:11" ht="25.5">
      <c r="A121" s="5"/>
      <c r="H121" s="8"/>
      <c r="I121" s="105"/>
      <c r="J121" s="9"/>
      <c r="K121" s="9"/>
    </row>
    <row r="122" spans="1:11" ht="25.5">
      <c r="A122" s="5"/>
      <c r="B122" s="5"/>
      <c r="C122" s="5"/>
      <c r="D122" s="5"/>
      <c r="E122" s="5"/>
      <c r="F122" s="5"/>
      <c r="G122" s="5"/>
      <c r="H122" s="10"/>
      <c r="I122" s="105"/>
      <c r="J122" s="9"/>
      <c r="K122" s="9"/>
    </row>
  </sheetData>
  <sheetProtection password="93C9" sheet="1" objects="1" scenarios="1"/>
  <printOptions/>
  <pageMargins left="0.32" right="0.25" top="0.43" bottom="0.39" header="0.25" footer="0.26"/>
  <pageSetup fitToHeight="0" fitToWidth="1" horizontalDpi="300" verticalDpi="300" orientation="portrait" scale="63" r:id="rId2"/>
  <headerFooter alignWithMargins="0">
    <oddHeader>&amp;R&amp;8&amp;D &amp;T</oddHeader>
    <oddFooter>&amp;CPage &amp;P of &amp;N</oddFooter>
  </headerFooter>
  <rowBreaks count="2" manualBreakCount="2">
    <brk id="44" max="10" man="1"/>
    <brk id="76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Thomas C. Baggaley Music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C. Baggaley</dc:creator>
  <cp:keywords/>
  <dc:description/>
  <cp:lastModifiedBy>Baggaley</cp:lastModifiedBy>
  <cp:lastPrinted>2002-09-13T19:45:21Z</cp:lastPrinted>
  <dcterms:created xsi:type="dcterms:W3CDTF">2002-08-29T22:56:43Z</dcterms:created>
  <dcterms:modified xsi:type="dcterms:W3CDTF">2002-09-14T00:14:50Z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342159167</vt:i4>
  </property>
  <property fmtid="{D5CDD505-2E9C-101B-9397-08002B2CF9AE}" pid="3" name="_EmailSubject">
    <vt:lpwstr>Preliminary Product List - Quest Haven Publishing</vt:lpwstr>
  </property>
  <property fmtid="{D5CDD505-2E9C-101B-9397-08002B2CF9AE}" pid="4" name="_AuthorEmail">
    <vt:lpwstr>thomas@baggaleymusic.com</vt:lpwstr>
  </property>
  <property fmtid="{D5CDD505-2E9C-101B-9397-08002B2CF9AE}" pid="5" name="_AuthorEmailDisplayName">
    <vt:lpwstr>Thomas C. Baggaley</vt:lpwstr>
  </property>
</Properties>
</file>